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erk\Dropbox\Shared-Clerk and Mayor\Financial\"/>
    </mc:Choice>
  </mc:AlternateContent>
  <bookViews>
    <workbookView xWindow="0" yWindow="0" windowWidth="18870" windowHeight="9585"/>
  </bookViews>
  <sheets>
    <sheet name="Sheet1" sheetId="1" r:id="rId1"/>
    <sheet name="Sheet2" sheetId="2" r:id="rId2"/>
  </sheets>
  <definedNames>
    <definedName name="_xlnm.Print_Area" localSheetId="0">Sheet1!$A$1:$Q$93</definedName>
    <definedName name="_xlnm.Print_Titles" localSheetId="0">Sheet1!$A:$F,Sheet1!$1:$2</definedName>
    <definedName name="QB_COLUMN_12100" localSheetId="0" hidden="1">Sheet1!$L$1</definedName>
    <definedName name="QB_COLUMN_22100" localSheetId="0" hidden="1">Sheet1!#REF!</definedName>
    <definedName name="QB_COLUMN_32100" localSheetId="0" hidden="1">Sheet1!$M$1</definedName>
    <definedName name="QB_COLUMN_42100" localSheetId="0" hidden="1">Sheet1!#REF!</definedName>
    <definedName name="QB_COLUMN_423010" localSheetId="0" hidden="1">Sheet1!#REF!</definedName>
    <definedName name="QB_COLUMN_452110" localSheetId="0" hidden="1">Sheet1!$N$1</definedName>
    <definedName name="QB_COLUMN_59201" localSheetId="0" hidden="1">Sheet1!#REF!</definedName>
    <definedName name="QB_COLUMN_592015" localSheetId="0" hidden="1">Sheet1!#REF!</definedName>
    <definedName name="QB_COLUMN_59202" localSheetId="0" hidden="1">Sheet1!#REF!</definedName>
    <definedName name="QB_COLUMN_59203" localSheetId="0" hidden="1">Sheet1!#REF!</definedName>
    <definedName name="QB_COLUMN_59204" localSheetId="0" hidden="1">Sheet1!#REF!</definedName>
    <definedName name="QB_COLUMN_59207" localSheetId="0" hidden="1">Sheet1!#REF!</definedName>
    <definedName name="QB_COLUMN_59209" localSheetId="0" hidden="1">Sheet1!#REF!</definedName>
    <definedName name="QB_COLUMN_59300" localSheetId="0" hidden="1">Sheet1!#REF!</definedName>
    <definedName name="QB_COLUMN_63620" localSheetId="0" hidden="1">Sheet1!#REF!</definedName>
    <definedName name="QB_COLUMN_63621" localSheetId="0" hidden="1">Sheet1!#REF!</definedName>
    <definedName name="QB_COLUMN_636215" localSheetId="0" hidden="1">Sheet1!#REF!</definedName>
    <definedName name="QB_COLUMN_63622" localSheetId="0" hidden="1">Sheet1!#REF!</definedName>
    <definedName name="QB_COLUMN_63623" localSheetId="0" hidden="1">Sheet1!#REF!</definedName>
    <definedName name="QB_COLUMN_63624" localSheetId="0" hidden="1">Sheet1!#REF!</definedName>
    <definedName name="QB_COLUMN_63627" localSheetId="0" hidden="1">Sheet1!#REF!</definedName>
    <definedName name="QB_COLUMN_63629" localSheetId="0" hidden="1">Sheet1!#REF!</definedName>
    <definedName name="QB_COLUMN_64430" localSheetId="0" hidden="1">Sheet1!#REF!</definedName>
    <definedName name="QB_COLUMN_64431" localSheetId="0" hidden="1">Sheet1!#REF!</definedName>
    <definedName name="QB_COLUMN_644315" localSheetId="0" hidden="1">Sheet1!#REF!</definedName>
    <definedName name="QB_COLUMN_64432" localSheetId="0" hidden="1">Sheet1!#REF!</definedName>
    <definedName name="QB_COLUMN_64433" localSheetId="0" hidden="1">Sheet1!#REF!</definedName>
    <definedName name="QB_COLUMN_64434" localSheetId="0" hidden="1">Sheet1!#REF!</definedName>
    <definedName name="QB_COLUMN_64437" localSheetId="0" hidden="1">Sheet1!#REF!</definedName>
    <definedName name="QB_COLUMN_64439" localSheetId="0" hidden="1">Sheet1!#REF!</definedName>
    <definedName name="QB_COLUMN_72100" localSheetId="0" hidden="1">Sheet1!#REF!</definedName>
    <definedName name="QB_COLUMN_76211" localSheetId="0" hidden="1">Sheet1!$M$2</definedName>
    <definedName name="QB_COLUMN_762115" localSheetId="0" hidden="1">Sheet1!#REF!</definedName>
    <definedName name="QB_COLUMN_76212" localSheetId="0" hidden="1">Sheet1!$P$2</definedName>
    <definedName name="QB_COLUMN_76213" localSheetId="0" hidden="1">Sheet1!$O$2</definedName>
    <definedName name="QB_COLUMN_76214" localSheetId="0" hidden="1">Sheet1!$L$2</definedName>
    <definedName name="QB_COLUMN_76217" localSheetId="0" hidden="1">Sheet1!$N$2</definedName>
    <definedName name="QB_COLUMN_76219" localSheetId="0" hidden="1">Sheet1!$G$2</definedName>
    <definedName name="QB_COLUMN_76310" localSheetId="0" hidden="1">Sheet1!$Q$2</definedName>
    <definedName name="QB_COLUMN_92100" localSheetId="0" hidden="1">Sheet1!#REF!</definedName>
    <definedName name="QB_DATA_0" localSheetId="0" hidden="1">Sheet1!$5:$5,Sheet1!$6:$6,Sheet1!$7:$7,Sheet1!$8:$8,Sheet1!$9:$9,Sheet1!$10:$10,Sheet1!$11:$11,Sheet1!$12:$12,Sheet1!$13:$13,Sheet1!$14:$14,Sheet1!$15:$15,Sheet1!#REF!,Sheet1!#REF!,Sheet1!#REF!,Sheet1!$17:$17,Sheet1!$18:$18</definedName>
    <definedName name="QB_DATA_1" localSheetId="0" hidden="1">Sheet1!$19:$19,Sheet1!$20:$20,Sheet1!$21:$21,Sheet1!$22:$22,Sheet1!$23:$23,Sheet1!$24:$24,Sheet1!$25:$25,Sheet1!$26:$26,Sheet1!$27:$27,Sheet1!$28:$28,Sheet1!$29:$29,Sheet1!$31:$31,Sheet1!$32:$32,Sheet1!$33:$33,Sheet1!$34:$34,Sheet1!$38:$38</definedName>
    <definedName name="QB_DATA_2" localSheetId="0" hidden="1">Sheet1!$39:$39,Sheet1!$40:$40,Sheet1!$41:$41,Sheet1!$42:$42,Sheet1!$43:$43,Sheet1!$44:$44,Sheet1!$45:$45,Sheet1!$46:$46,Sheet1!$47:$47,Sheet1!$48:$48,Sheet1!$50:$50,Sheet1!$51:$51,Sheet1!$52:$52,Sheet1!$53:$53,Sheet1!$54:$54,Sheet1!$55:$55</definedName>
    <definedName name="QB_DATA_3" localSheetId="0" hidden="1">Sheet1!$56:$56,Sheet1!$57:$57,Sheet1!$58:$58,Sheet1!$59:$59,Sheet1!$60:$60,Sheet1!$61:$61,Sheet1!$62:$62,Sheet1!$63:$63,Sheet1!$65:$65,Sheet1!$66:$66,Sheet1!$67:$67,Sheet1!#REF!,Sheet1!#REF!,Sheet1!#REF!,Sheet1!#REF!,Sheet1!#REF!</definedName>
    <definedName name="QB_DATA_4" localSheetId="0" hidden="1">Sheet1!$71:$71,Sheet1!$72:$72,Sheet1!$73:$73,Sheet1!$75:$75,Sheet1!$76:$76,Sheet1!$77:$77,Sheet1!$78:$78,Sheet1!$79:$79,Sheet1!$80:$80,Sheet1!#REF!,Sheet1!$81:$81,Sheet1!$82:$82,Sheet1!$83:$83,Sheet1!$84:$84,Sheet1!$86:$86,Sheet1!$88:$88</definedName>
    <definedName name="QB_DATA_5" localSheetId="0" hidden="1">Sheet1!$89:$89,Sheet1!$91:$91,Sheet1!#REF!</definedName>
    <definedName name="QB_FORMULA_0" localSheetId="0" hidden="1">Sheet1!#REF!,Sheet1!#REF!,Sheet1!#REF!,Sheet1!#REF!,Sheet1!#REF!,Sheet1!$Q$5,Sheet1!#REF!,Sheet1!#REF!,Sheet1!#REF!,Sheet1!#REF!,Sheet1!#REF!,Sheet1!#REF!,Sheet1!#REF!,Sheet1!$Q$6,Sheet1!#REF!,Sheet1!#REF!</definedName>
    <definedName name="QB_FORMULA_1" localSheetId="0" hidden="1">Sheet1!#REF!,Sheet1!#REF!,Sheet1!#REF!,Sheet1!#REF!,Sheet1!#REF!,Sheet1!$Q$7,Sheet1!#REF!,Sheet1!#REF!,Sheet1!#REF!,Sheet1!#REF!,Sheet1!#REF!,Sheet1!#REF!,Sheet1!#REF!,Sheet1!$Q$8,Sheet1!#REF!,Sheet1!#REF!</definedName>
    <definedName name="QB_FORMULA_10" localSheetId="0" hidden="1">Sheet1!#REF!,Sheet1!#REF!,Sheet1!#REF!,Sheet1!#REF!,Sheet1!#REF!,Sheet1!#REF!,Sheet1!#REF!,Sheet1!$Q$23,Sheet1!#REF!,Sheet1!#REF!,Sheet1!#REF!,Sheet1!#REF!,Sheet1!#REF!,Sheet1!#REF!,Sheet1!#REF!,Sheet1!$Q$24</definedName>
    <definedName name="QB_FORMULA_11" localSheetId="0" hidden="1">Sheet1!#REF!,Sheet1!#REF!,Sheet1!#REF!,Sheet1!#REF!,Sheet1!#REF!,Sheet1!#REF!,Sheet1!#REF!,Sheet1!$Q$25,Sheet1!#REF!,Sheet1!#REF!,Sheet1!#REF!,Sheet1!#REF!,Sheet1!#REF!,Sheet1!#REF!,Sheet1!#REF!,Sheet1!$Q$26</definedName>
    <definedName name="QB_FORMULA_12" localSheetId="0" hidden="1">Sheet1!#REF!,Sheet1!#REF!,Sheet1!#REF!,Sheet1!#REF!,Sheet1!#REF!,Sheet1!#REF!,Sheet1!#REF!,Sheet1!$Q$27,Sheet1!#REF!,Sheet1!#REF!,Sheet1!#REF!,Sheet1!#REF!,Sheet1!#REF!,Sheet1!#REF!,Sheet1!#REF!,Sheet1!#REF!</definedName>
    <definedName name="QB_FORMULA_13" localSheetId="0" hidden="1">Sheet1!#REF!,Sheet1!$Q$28,Sheet1!#REF!,Sheet1!#REF!,Sheet1!#REF!,Sheet1!#REF!,Sheet1!#REF!,Sheet1!#REF!,Sheet1!#REF!,Sheet1!$Q$29,Sheet1!#REF!,Sheet1!#REF!,Sheet1!#REF!,Sheet1!#REF!,Sheet1!#REF!,Sheet1!#REF!</definedName>
    <definedName name="QB_FORMULA_14" localSheetId="0" hidden="1">Sheet1!#REF!,Sheet1!$Q$31,Sheet1!#REF!,Sheet1!#REF!,Sheet1!#REF!,Sheet1!#REF!,Sheet1!#REF!,Sheet1!$Q$32,Sheet1!#REF!,Sheet1!#REF!,Sheet1!#REF!,Sheet1!#REF!,Sheet1!#REF!,Sheet1!#REF!,Sheet1!#REF!,Sheet1!$Q$33</definedName>
    <definedName name="QB_FORMULA_15" localSheetId="0" hidden="1">Sheet1!#REF!,Sheet1!#REF!,Sheet1!#REF!,Sheet1!#REF!,Sheet1!#REF!,Sheet1!#REF!,Sheet1!#REF!,Sheet1!$Q$34,Sheet1!#REF!,Sheet1!#REF!,Sheet1!#REF!,Sheet1!$G$35,Sheet1!#REF!,Sheet1!#REF!,Sheet1!#REF!,Sheet1!$L$35</definedName>
    <definedName name="QB_FORMULA_16" localSheetId="0" hidden="1">Sheet1!#REF!,Sheet1!#REF!,Sheet1!#REF!,Sheet1!$M$35,Sheet1!#REF!,Sheet1!#REF!,Sheet1!#REF!,Sheet1!$N$35,Sheet1!#REF!,Sheet1!#REF!,Sheet1!#REF!,Sheet1!$O$35,Sheet1!#REF!,Sheet1!#REF!,Sheet1!#REF!,Sheet1!$P$35</definedName>
    <definedName name="QB_FORMULA_17" localSheetId="0" hidden="1">Sheet1!#REF!,Sheet1!#REF!,Sheet1!#REF!,Sheet1!#REF!,Sheet1!#REF!,Sheet1!#REF!,Sheet1!#REF!,Sheet1!$Q$35,Sheet1!#REF!,Sheet1!#REF!,Sheet1!#REF!,Sheet1!$G$36,Sheet1!#REF!,Sheet1!#REF!,Sheet1!#REF!,Sheet1!$L$36</definedName>
    <definedName name="QB_FORMULA_18" localSheetId="0" hidden="1">Sheet1!#REF!,Sheet1!#REF!,Sheet1!#REF!,Sheet1!$M$36,Sheet1!#REF!,Sheet1!#REF!,Sheet1!#REF!,Sheet1!$N$36,Sheet1!#REF!,Sheet1!#REF!,Sheet1!#REF!,Sheet1!$O$36,Sheet1!#REF!,Sheet1!#REF!,Sheet1!#REF!,Sheet1!$P$36</definedName>
    <definedName name="QB_FORMULA_19" localSheetId="0" hidden="1">Sheet1!#REF!,Sheet1!#REF!,Sheet1!#REF!,Sheet1!#REF!,Sheet1!#REF!,Sheet1!#REF!,Sheet1!#REF!,Sheet1!$Q$36,Sheet1!#REF!,Sheet1!#REF!,Sheet1!#REF!,Sheet1!#REF!,Sheet1!#REF!,Sheet1!#REF!,Sheet1!#REF!,Sheet1!#REF!</definedName>
    <definedName name="QB_FORMULA_2" localSheetId="0" hidden="1">Sheet1!#REF!,Sheet1!#REF!,Sheet1!#REF!,Sheet1!#REF!,Sheet1!#REF!,Sheet1!$Q$9,Sheet1!#REF!,Sheet1!#REF!,Sheet1!#REF!,Sheet1!#REF!,Sheet1!#REF!,Sheet1!#REF!,Sheet1!#REF!,Sheet1!$Q$10,Sheet1!#REF!,Sheet1!#REF!</definedName>
    <definedName name="QB_FORMULA_20" localSheetId="0" hidden="1">Sheet1!#REF!,Sheet1!$Q$38,Sheet1!#REF!,Sheet1!#REF!,Sheet1!#REF!,Sheet1!#REF!,Sheet1!#REF!,Sheet1!#REF!,Sheet1!#REF!,Sheet1!$Q$39,Sheet1!#REF!,Sheet1!#REF!,Sheet1!#REF!,Sheet1!#REF!,Sheet1!#REF!,Sheet1!#REF!</definedName>
    <definedName name="QB_FORMULA_21" localSheetId="0" hidden="1">Sheet1!#REF!,Sheet1!$Q$40,Sheet1!#REF!,Sheet1!#REF!,Sheet1!#REF!,Sheet1!#REF!,Sheet1!#REF!,Sheet1!#REF!,Sheet1!#REF!,Sheet1!$Q$41,Sheet1!#REF!,Sheet1!#REF!,Sheet1!#REF!,Sheet1!#REF!,Sheet1!#REF!,Sheet1!#REF!</definedName>
    <definedName name="QB_FORMULA_22" localSheetId="0" hidden="1">Sheet1!#REF!,Sheet1!$Q$42,Sheet1!#REF!,Sheet1!#REF!,Sheet1!#REF!,Sheet1!#REF!,Sheet1!#REF!,Sheet1!#REF!,Sheet1!#REF!,Sheet1!$Q$43,Sheet1!#REF!,Sheet1!#REF!,Sheet1!#REF!,Sheet1!#REF!,Sheet1!#REF!,Sheet1!#REF!</definedName>
    <definedName name="QB_FORMULA_23" localSheetId="0" hidden="1">Sheet1!#REF!,Sheet1!$Q$44,Sheet1!#REF!,Sheet1!#REF!,Sheet1!#REF!,Sheet1!#REF!,Sheet1!#REF!,Sheet1!#REF!,Sheet1!#REF!,Sheet1!#REF!,Sheet1!#REF!,Sheet1!#REF!,Sheet1!#REF!,Sheet1!$Q$45,Sheet1!#REF!,Sheet1!#REF!</definedName>
    <definedName name="QB_FORMULA_24" localSheetId="0" hidden="1">Sheet1!#REF!,Sheet1!#REF!,Sheet1!#REF!,Sheet1!$Q$46,Sheet1!#REF!,Sheet1!#REF!,Sheet1!#REF!,Sheet1!#REF!,Sheet1!#REF!,Sheet1!#REF!,Sheet1!#REF!,Sheet1!$Q$47,Sheet1!#REF!,Sheet1!#REF!,Sheet1!#REF!,Sheet1!#REF!</definedName>
    <definedName name="QB_FORMULA_25" localSheetId="0" hidden="1">Sheet1!#REF!,Sheet1!#REF!,Sheet1!#REF!,Sheet1!#REF!,Sheet1!#REF!,Sheet1!#REF!,Sheet1!#REF!,Sheet1!$Q$48,Sheet1!#REF!,Sheet1!#REF!,Sheet1!#REF!,Sheet1!#REF!,Sheet1!#REF!,Sheet1!#REF!,Sheet1!#REF!,Sheet1!$Q$50</definedName>
    <definedName name="QB_FORMULA_26" localSheetId="0" hidden="1">Sheet1!#REF!,Sheet1!#REF!,Sheet1!#REF!,Sheet1!#REF!,Sheet1!#REF!,Sheet1!#REF!,Sheet1!#REF!,Sheet1!#REF!,Sheet1!#REF!,Sheet1!$Q$51,Sheet1!#REF!,Sheet1!#REF!,Sheet1!#REF!,Sheet1!#REF!,Sheet1!#REF!,Sheet1!#REF!</definedName>
    <definedName name="QB_FORMULA_27" localSheetId="0" hidden="1">Sheet1!#REF!,Sheet1!#REF!,Sheet1!#REF!,Sheet1!$Q$52,Sheet1!#REF!,Sheet1!#REF!,Sheet1!#REF!,Sheet1!#REF!,Sheet1!#REF!,Sheet1!#REF!,Sheet1!#REF!,Sheet1!#REF!,Sheet1!#REF!,Sheet1!#REF!,Sheet1!#REF!,Sheet1!$Q$53</definedName>
    <definedName name="QB_FORMULA_28" localSheetId="0" hidden="1">Sheet1!#REF!,Sheet1!#REF!,Sheet1!#REF!,Sheet1!#REF!,Sheet1!#REF!,Sheet1!#REF!,Sheet1!#REF!,Sheet1!#REF!,Sheet1!#REF!,Sheet1!#REF!,Sheet1!#REF!,Sheet1!$Q$54,Sheet1!#REF!,Sheet1!#REF!,Sheet1!#REF!,Sheet1!#REF!</definedName>
    <definedName name="QB_FORMULA_29" localSheetId="0" hidden="1">Sheet1!#REF!,Sheet1!#REF!,Sheet1!#REF!,Sheet1!#REF!,Sheet1!#REF!,Sheet1!#REF!,Sheet1!#REF!,Sheet1!$Q$55,Sheet1!#REF!,Sheet1!#REF!,Sheet1!#REF!,Sheet1!#REF!,Sheet1!#REF!,Sheet1!#REF!,Sheet1!#REF!,Sheet1!#REF!</definedName>
    <definedName name="QB_FORMULA_3" localSheetId="0" hidden="1">Sheet1!#REF!,Sheet1!#REF!,Sheet1!#REF!,Sheet1!#REF!,Sheet1!#REF!,Sheet1!$Q$11,Sheet1!#REF!,Sheet1!#REF!,Sheet1!#REF!,Sheet1!#REF!,Sheet1!#REF!,Sheet1!#REF!,Sheet1!#REF!,Sheet1!$Q$12,Sheet1!#REF!,Sheet1!#REF!</definedName>
    <definedName name="QB_FORMULA_30" localSheetId="0" hidden="1">Sheet1!#REF!,Sheet1!#REF!,Sheet1!#REF!,Sheet1!$Q$56,Sheet1!#REF!,Sheet1!#REF!,Sheet1!#REF!,Sheet1!#REF!,Sheet1!#REF!,Sheet1!#REF!,Sheet1!#REF!,Sheet1!$Q$57,Sheet1!#REF!,Sheet1!#REF!,Sheet1!#REF!,Sheet1!#REF!</definedName>
    <definedName name="QB_FORMULA_31" localSheetId="0" hidden="1">Sheet1!#REF!,Sheet1!#REF!,Sheet1!#REF!,Sheet1!#REF!,Sheet1!#REF!,Sheet1!$Q$58,Sheet1!#REF!,Sheet1!#REF!,Sheet1!#REF!,Sheet1!#REF!,Sheet1!#REF!,Sheet1!#REF!,Sheet1!#REF!,Sheet1!#REF!,Sheet1!#REF!,Sheet1!$Q$59</definedName>
    <definedName name="QB_FORMULA_32" localSheetId="0" hidden="1">Sheet1!#REF!,Sheet1!#REF!,Sheet1!#REF!,Sheet1!#REF!,Sheet1!#REF!,Sheet1!#REF!,Sheet1!#REF!,Sheet1!#REF!,Sheet1!#REF!,Sheet1!#REF!,Sheet1!#REF!,Sheet1!#REF!,Sheet1!#REF!,Sheet1!$Q$60,Sheet1!#REF!,Sheet1!#REF!</definedName>
    <definedName name="QB_FORMULA_33" localSheetId="0" hidden="1">Sheet1!#REF!,Sheet1!#REF!,Sheet1!#REF!,Sheet1!#REF!,Sheet1!#REF!,Sheet1!#REF!,Sheet1!#REF!,Sheet1!$Q$61,Sheet1!#REF!,Sheet1!#REF!,Sheet1!#REF!,Sheet1!#REF!,Sheet1!#REF!,Sheet1!#REF!,Sheet1!#REF!,Sheet1!#REF!</definedName>
    <definedName name="QB_FORMULA_34" localSheetId="0" hidden="1">Sheet1!#REF!,Sheet1!#REF!,Sheet1!#REF!,Sheet1!$Q$62,Sheet1!#REF!,Sheet1!#REF!,Sheet1!#REF!,Sheet1!#REF!,Sheet1!#REF!,Sheet1!#REF!,Sheet1!#REF!,Sheet1!$Q$63,Sheet1!#REF!,Sheet1!#REF!,Sheet1!#REF!,Sheet1!#REF!</definedName>
    <definedName name="QB_FORMULA_35" localSheetId="0" hidden="1">Sheet1!#REF!,Sheet1!#REF!,Sheet1!#REF!,Sheet1!#REF!,Sheet1!#REF!,Sheet1!#REF!,Sheet1!#REF!,Sheet1!$Q$65,Sheet1!#REF!,Sheet1!#REF!,Sheet1!#REF!,Sheet1!#REF!,Sheet1!#REF!,Sheet1!#REF!,Sheet1!#REF!,Sheet1!#REF!</definedName>
    <definedName name="QB_FORMULA_36" localSheetId="0" hidden="1">Sheet1!#REF!,Sheet1!#REF!,Sheet1!#REF!,Sheet1!#REF!,Sheet1!#REF!,Sheet1!$Q$66,Sheet1!#REF!,Sheet1!#REF!,Sheet1!#REF!,Sheet1!#REF!,Sheet1!#REF!,Sheet1!#REF!,Sheet1!#REF!,Sheet1!$Q$67,Sheet1!#REF!,Sheet1!#REF!</definedName>
    <definedName name="QB_FORMULA_37" localSheetId="0" hidden="1">Sheet1!#REF!,Sheet1!#REF!,Sheet1!#REF!,Sheet1!#REF!,Sheet1!#REF!,Sheet1!#REF!,Sheet1!#REF!,Sheet1!#REF!,Sheet1!$L$68,Sheet1!#REF!,Sheet1!#REF!,Sheet1!#REF!,Sheet1!$M$68,Sheet1!#REF!,Sheet1!#REF!,Sheet1!#REF!</definedName>
    <definedName name="QB_FORMULA_38" localSheetId="0" hidden="1">Sheet1!#REF!,Sheet1!$O$68,Sheet1!#REF!,Sheet1!#REF!,Sheet1!#REF!,Sheet1!$P$68,Sheet1!#REF!,Sheet1!#REF!,Sheet1!#REF!,Sheet1!#REF!,Sheet1!#REF!,Sheet1!#REF!,Sheet1!#REF!,Sheet1!$Q$68,Sheet1!#REF!,Sheet1!#REF!</definedName>
    <definedName name="QB_FORMULA_39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4" localSheetId="0" hidden="1">Sheet1!#REF!,Sheet1!#REF!,Sheet1!#REF!,Sheet1!#REF!,Sheet1!#REF!,Sheet1!$Q$13,Sheet1!#REF!,Sheet1!#REF!,Sheet1!#REF!,Sheet1!#REF!,Sheet1!#REF!,Sheet1!$Q$14,Sheet1!#REF!,Sheet1!#REF!,Sheet1!#REF!,Sheet1!#REF!</definedName>
    <definedName name="QB_FORMULA_40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41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42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43" localSheetId="0" hidden="1">Sheet1!#REF!,Sheet1!#REF!,Sheet1!#REF!,Sheet1!#REF!,Sheet1!#REF!,Sheet1!#REF!,Sheet1!#REF!,Sheet1!$Q$71,Sheet1!#REF!,Sheet1!#REF!,Sheet1!#REF!,Sheet1!#REF!,Sheet1!#REF!,Sheet1!#REF!,Sheet1!#REF!,Sheet1!$Q$72</definedName>
    <definedName name="QB_FORMULA_44" localSheetId="0" hidden="1">Sheet1!#REF!,Sheet1!#REF!,Sheet1!#REF!,Sheet1!#REF!,Sheet1!#REF!,Sheet1!#REF!,Sheet1!#REF!,Sheet1!$Q$73,Sheet1!#REF!,Sheet1!#REF!,Sheet1!#REF!,Sheet1!#REF!,Sheet1!#REF!,Sheet1!$M$74,Sheet1!#REF!,Sheet1!#REF!</definedName>
    <definedName name="QB_FORMULA_45" localSheetId="0" hidden="1">Sheet1!#REF!,Sheet1!#REF!,Sheet1!#REF!,Sheet1!#REF!,Sheet1!#REF!,Sheet1!#REF!,Sheet1!#REF!,Sheet1!#REF!,Sheet1!$Q$74,Sheet1!#REF!,Sheet1!#REF!,Sheet1!#REF!,Sheet1!#REF!,Sheet1!#REF!,Sheet1!#REF!,Sheet1!#REF!</definedName>
    <definedName name="QB_FORMULA_46" localSheetId="0" hidden="1">Sheet1!#REF!,Sheet1!#REF!,Sheet1!#REF!,Sheet1!#REF!,Sheet1!$Q$75,Sheet1!#REF!,Sheet1!#REF!,Sheet1!#REF!,Sheet1!#REF!,Sheet1!#REF!,Sheet1!#REF!,Sheet1!#REF!,Sheet1!#REF!,Sheet1!#REF!,Sheet1!#REF!,Sheet1!#REF!</definedName>
    <definedName name="QB_FORMULA_47" localSheetId="0" hidden="1">Sheet1!$Q$76,Sheet1!#REF!,Sheet1!#REF!,Sheet1!#REF!,Sheet1!#REF!,Sheet1!#REF!,Sheet1!#REF!,Sheet1!#REF!,Sheet1!#REF!,Sheet1!#REF!,Sheet1!#REF!,Sheet1!#REF!,Sheet1!$Q$77,Sheet1!#REF!,Sheet1!#REF!,Sheet1!#REF!</definedName>
    <definedName name="QB_FORMULA_48" localSheetId="0" hidden="1">Sheet1!#REF!,Sheet1!#REF!,Sheet1!#REF!,Sheet1!#REF!,Sheet1!#REF!,Sheet1!#REF!,Sheet1!#REF!,Sheet1!#REF!,Sheet1!#REF!,Sheet1!#REF!,Sheet1!$Q$78,Sheet1!#REF!,Sheet1!#REF!,Sheet1!#REF!,Sheet1!#REF!,Sheet1!#REF!</definedName>
    <definedName name="QB_FORMULA_49" localSheetId="0" hidden="1">Sheet1!#REF!,Sheet1!#REF!,Sheet1!#REF!,Sheet1!#REF!,Sheet1!$Q$79,Sheet1!#REF!,Sheet1!#REF!,Sheet1!#REF!,Sheet1!#REF!,Sheet1!#REF!,Sheet1!#REF!,Sheet1!#REF!,Sheet1!#REF!,Sheet1!#REF!,Sheet1!$Q$80,Sheet1!#REF!</definedName>
    <definedName name="QB_FORMULA_5" localSheetId="0" hidden="1">Sheet1!#REF!,Sheet1!#REF!,Sheet1!#REF!,Sheet1!$Q$15,Sheet1!#REF!,Sheet1!#REF!,Sheet1!#REF!,Sheet1!#REF!,Sheet1!#REF!,Sheet1!#REF!,Sheet1!#REF!,Sheet1!#REF!,Sheet1!#REF!,Sheet1!#REF!,Sheet1!#REF!,Sheet1!#REF!</definedName>
    <definedName name="QB_FORMULA_50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51" localSheetId="0" hidden="1">Sheet1!#REF!,Sheet1!#REF!,Sheet1!$Q$81,Sheet1!#REF!,Sheet1!#REF!,Sheet1!#REF!,Sheet1!#REF!,Sheet1!#REF!,Sheet1!#REF!,Sheet1!#REF!,Sheet1!$Q$82,Sheet1!#REF!,Sheet1!#REF!,Sheet1!#REF!,Sheet1!#REF!,Sheet1!#REF!</definedName>
    <definedName name="QB_FORMULA_52" localSheetId="0" hidden="1">Sheet1!#REF!,Sheet1!#REF!,Sheet1!$Q$83,Sheet1!#REF!,Sheet1!#REF!,Sheet1!#REF!,Sheet1!#REF!,Sheet1!#REF!,Sheet1!#REF!,Sheet1!#REF!,Sheet1!#REF!,Sheet1!#REF!,Sheet1!#REF!,Sheet1!#REF!,Sheet1!$Q$84,Sheet1!#REF!</definedName>
    <definedName name="QB_FORMULA_53" localSheetId="0" hidden="1">Sheet1!#REF!,Sheet1!#REF!,Sheet1!#REF!,Sheet1!#REF!,Sheet1!#REF!,Sheet1!#REF!,Sheet1!#REF!,Sheet1!#REF!,Sheet1!#REF!,Sheet1!#REF!,Sheet1!$Q$86,Sheet1!#REF!,Sheet1!#REF!,Sheet1!#REF!,Sheet1!#REF!,Sheet1!#REF!</definedName>
    <definedName name="QB_FORMULA_54" localSheetId="0" hidden="1">Sheet1!#REF!,Sheet1!#REF!,Sheet1!$Q$88,Sheet1!#REF!,Sheet1!#REF!,Sheet1!#REF!,Sheet1!#REF!,Sheet1!#REF!,Sheet1!#REF!,Sheet1!#REF!,Sheet1!$Q$89,Sheet1!#REF!,Sheet1!#REF!,Sheet1!#REF!,Sheet1!#REF!,Sheet1!#REF!</definedName>
    <definedName name="QB_FORMULA_55" localSheetId="0" hidden="1">Sheet1!$M$90,Sheet1!#REF!,Sheet1!#REF!,Sheet1!#REF!,Sheet1!#REF!,Sheet1!$O$90,Sheet1!#REF!,Sheet1!#REF!,Sheet1!#REF!,Sheet1!$P$90,Sheet1!#REF!,Sheet1!#REF!,Sheet1!#REF!,Sheet1!#REF!,Sheet1!#REF!,Sheet1!#REF!</definedName>
    <definedName name="QB_FORMULA_56" localSheetId="0" hidden="1">Sheet1!#REF!,Sheet1!$Q$90,Sheet1!#REF!,Sheet1!#REF!,Sheet1!#REF!,Sheet1!#REF!,Sheet1!#REF!,Sheet1!#REF!,Sheet1!#REF!,Sheet1!$Q$91,Sheet1!#REF!,Sheet1!#REF!,Sheet1!#REF!,Sheet1!$G$92,Sheet1!#REF!,Sheet1!#REF!</definedName>
    <definedName name="QB_FORMULA_57" localSheetId="0" hidden="1">Sheet1!#REF!,Sheet1!$L$92,Sheet1!#REF!,Sheet1!#REF!,Sheet1!#REF!,Sheet1!$M$92,Sheet1!#REF!,Sheet1!#REF!,Sheet1!#REF!,Sheet1!$N$92,Sheet1!#REF!,Sheet1!#REF!,Sheet1!#REF!,Sheet1!$O$92,Sheet1!#REF!,Sheet1!#REF!</definedName>
    <definedName name="QB_FORMULA_58" localSheetId="0" hidden="1">Sheet1!#REF!,Sheet1!$P$92,Sheet1!#REF!,Sheet1!#REF!,Sheet1!#REF!,Sheet1!#REF!,Sheet1!#REF!,Sheet1!#REF!,Sheet1!#REF!,Sheet1!$Q$92,Sheet1!#REF!,Sheet1!#REF!,Sheet1!#REF!,Sheet1!$G$93,Sheet1!#REF!,Sheet1!#REF!</definedName>
    <definedName name="QB_FORMULA_59" localSheetId="0" hidden="1">Sheet1!#REF!,Sheet1!$L$93,Sheet1!#REF!,Sheet1!#REF!,Sheet1!#REF!,Sheet1!$M$93,Sheet1!#REF!,Sheet1!#REF!,Sheet1!#REF!,Sheet1!$N$93,Sheet1!#REF!,Sheet1!#REF!,Sheet1!#REF!,Sheet1!$O$93,Sheet1!#REF!,Sheet1!#REF!</definedName>
    <definedName name="QB_FORMULA_6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60" localSheetId="0" hidden="1">Sheet1!#REF!,Sheet1!$P$93,Sheet1!#REF!,Sheet1!#REF!,Sheet1!#REF!,Sheet1!#REF!,Sheet1!#REF!,Sheet1!#REF!,Sheet1!#REF!,Sheet1!$Q$93,Sheet1!#REF!,Sheet1!#REF!,Sheet1!#REF!,Sheet1!#REF!,Sheet1!#REF!,Sheet1!#REF!</definedName>
    <definedName name="QB_FORMULA_61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62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63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64" localSheetId="0" hidden="1">Sheet1!#REF!,Sheet1!#REF!,Sheet1!#REF!,Sheet1!#REF!,Sheet1!#REF!,Sheet1!#REF!,Sheet1!#REF!,Sheet1!#REF!,Sheet1!#REF!,Sheet1!#REF!,Sheet1!#REF!,Sheet1!#REF!,Sheet1!#REF!,Sheet1!#REF!,Sheet1!#REF!,Sheet1!#REF!</definedName>
    <definedName name="QB_FORMULA_65" localSheetId="0" hidden="1">Sheet1!#REF!,Sheet1!#REF!,Sheet1!#REF!,Sheet1!#REF!,Sheet1!#REF!,Sheet1!#REF!</definedName>
    <definedName name="QB_FORMULA_7" localSheetId="0" hidden="1">Sheet1!#REF!,Sheet1!#REF!,Sheet1!#REF!,Sheet1!#REF!,Sheet1!#REF!,Sheet1!#REF!,Sheet1!#REF!,Sheet1!$Q$17,Sheet1!#REF!,Sheet1!#REF!,Sheet1!#REF!,Sheet1!#REF!,Sheet1!#REF!,Sheet1!#REF!,Sheet1!#REF!,Sheet1!$Q$18</definedName>
    <definedName name="QB_FORMULA_8" localSheetId="0" hidden="1">Sheet1!#REF!,Sheet1!#REF!,Sheet1!#REF!,Sheet1!#REF!,Sheet1!#REF!,Sheet1!#REF!,Sheet1!#REF!,Sheet1!$Q$19,Sheet1!#REF!,Sheet1!#REF!,Sheet1!#REF!,Sheet1!#REF!,Sheet1!#REF!,Sheet1!#REF!,Sheet1!#REF!,Sheet1!$Q$20</definedName>
    <definedName name="QB_FORMULA_9" localSheetId="0" hidden="1">Sheet1!#REF!,Sheet1!#REF!,Sheet1!#REF!,Sheet1!#REF!,Sheet1!#REF!,Sheet1!#REF!,Sheet1!#REF!,Sheet1!$Q$21,Sheet1!#REF!,Sheet1!#REF!,Sheet1!#REF!,Sheet1!#REF!,Sheet1!#REF!,Sheet1!#REF!,Sheet1!#REF!,Sheet1!$Q$22</definedName>
    <definedName name="QB_ROW_105040" localSheetId="0" hidden="1">Sheet1!$E$70</definedName>
    <definedName name="QB_ROW_105340" localSheetId="0" hidden="1">Sheet1!$E$74</definedName>
    <definedName name="QB_ROW_109240" localSheetId="0" hidden="1">Sheet1!$E$46</definedName>
    <definedName name="QB_ROW_110240" localSheetId="0" hidden="1">Sheet1!$E$75</definedName>
    <definedName name="QB_ROW_121240" localSheetId="0" hidden="1">Sheet1!$E$13</definedName>
    <definedName name="QB_ROW_124240" localSheetId="0" hidden="1">Sheet1!$E$56</definedName>
    <definedName name="QB_ROW_125240" localSheetId="0" hidden="1">Sheet1!$E$62</definedName>
    <definedName name="QB_ROW_128240" localSheetId="0" hidden="1">Sheet1!$E$20</definedName>
    <definedName name="QB_ROW_133240" localSheetId="0" hidden="1">Sheet1!$E$32</definedName>
    <definedName name="QB_ROW_134250" localSheetId="0" hidden="1">Sheet1!$F$66</definedName>
    <definedName name="QB_ROW_135250" localSheetId="0" hidden="1">Sheet1!$F$67</definedName>
    <definedName name="QB_ROW_136250" localSheetId="0" hidden="1">Sheet1!$F$65</definedName>
    <definedName name="QB_ROW_137240" localSheetId="0" hidden="1">Sheet1!$E$84</definedName>
    <definedName name="QB_ROW_139250" localSheetId="0" hidden="1">Sheet1!$F$71</definedName>
    <definedName name="QB_ROW_140240" localSheetId="0" hidden="1">Sheet1!$E$60</definedName>
    <definedName name="QB_ROW_142240" localSheetId="0" hidden="1">Sheet1!$E$42</definedName>
    <definedName name="QB_ROW_147240" localSheetId="0" hidden="1">Sheet1!$E$52</definedName>
    <definedName name="QB_ROW_153240" localSheetId="0" hidden="1">Sheet1!$E$54</definedName>
    <definedName name="QB_ROW_154240" localSheetId="0" hidden="1">Sheet1!$E$53</definedName>
    <definedName name="QB_ROW_155240" localSheetId="0" hidden="1">Sheet1!$E$63</definedName>
    <definedName name="QB_ROW_156250" localSheetId="0" hidden="1">Sheet1!$F$73</definedName>
    <definedName name="QB_ROW_157250" localSheetId="0" hidden="1">Sheet1!$F$72</definedName>
    <definedName name="QB_ROW_158250" localSheetId="0" hidden="1">Sheet1!$F$86</definedName>
    <definedName name="QB_ROW_159250" localSheetId="0" hidden="1">Sheet1!$F$88</definedName>
    <definedName name="QB_ROW_160250" localSheetId="0" hidden="1">Sheet1!$F$89</definedName>
    <definedName name="QB_ROW_161240" localSheetId="0" hidden="1">Sheet1!$E$34</definedName>
    <definedName name="QB_ROW_162240" localSheetId="0" hidden="1">Sheet1!$E$57</definedName>
    <definedName name="QB_ROW_163240" localSheetId="0" hidden="1">Sheet1!$E$91</definedName>
    <definedName name="QB_ROW_164240" localSheetId="0" hidden="1">Sheet1!$E$51</definedName>
    <definedName name="QB_ROW_172250" localSheetId="0" hidden="1">Sheet1!#REF!</definedName>
    <definedName name="QB_ROW_173250" localSheetId="0" hidden="1">Sheet1!#REF!</definedName>
    <definedName name="QB_ROW_174250" localSheetId="0" hidden="1">Sheet1!#REF!</definedName>
    <definedName name="QB_ROW_178240" localSheetId="0" hidden="1">Sheet1!$E$47</definedName>
    <definedName name="QB_ROW_179240" localSheetId="0" hidden="1">Sheet1!$E$55</definedName>
    <definedName name="QB_ROW_18301" localSheetId="0" hidden="1">Sheet1!#REF!</definedName>
    <definedName name="QB_ROW_19011" localSheetId="0" hidden="1">Sheet1!$B$3</definedName>
    <definedName name="QB_ROW_190230" localSheetId="0" hidden="1">Sheet1!#REF!</definedName>
    <definedName name="QB_ROW_19040" localSheetId="0" hidden="1">Sheet1!$E$64</definedName>
    <definedName name="QB_ROW_191240" localSheetId="0" hidden="1">Sheet1!$E$7</definedName>
    <definedName name="QB_ROW_192240" localSheetId="0" hidden="1">Sheet1!$E$41</definedName>
    <definedName name="QB_ROW_19250" localSheetId="0" hidden="1">Sheet1!#REF!</definedName>
    <definedName name="QB_ROW_19311" localSheetId="0" hidden="1">Sheet1!$B$93</definedName>
    <definedName name="QB_ROW_19340" localSheetId="0" hidden="1">Sheet1!$E$68</definedName>
    <definedName name="QB_ROW_20031" localSheetId="0" hidden="1">Sheet1!$D$4</definedName>
    <definedName name="QB_ROW_20331" localSheetId="0" hidden="1">Sheet1!$D$35</definedName>
    <definedName name="QB_ROW_21031" localSheetId="0" hidden="1">Sheet1!$D$37</definedName>
    <definedName name="QB_ROW_21240" localSheetId="0" hidden="1">Sheet1!$E$17</definedName>
    <definedName name="QB_ROW_21331" localSheetId="0" hidden="1">Sheet1!$D$92</definedName>
    <definedName name="QB_ROW_22011" localSheetId="0" hidden="1">Sheet1!#REF!</definedName>
    <definedName name="QB_ROW_22311" localSheetId="0" hidden="1">Sheet1!#REF!</definedName>
    <definedName name="QB_ROW_23021" localSheetId="0" hidden="1">Sheet1!#REF!</definedName>
    <definedName name="QB_ROW_23321" localSheetId="0" hidden="1">Sheet1!#REF!</definedName>
    <definedName name="QB_ROW_24240" localSheetId="0" hidden="1">Sheet1!$E$40</definedName>
    <definedName name="QB_ROW_28240" localSheetId="0" hidden="1">Sheet1!$E$39</definedName>
    <definedName name="QB_ROW_30040" localSheetId="0" hidden="1">Sheet1!$E$85</definedName>
    <definedName name="QB_ROW_30340" localSheetId="0" hidden="1">Sheet1!$E$90</definedName>
    <definedName name="QB_ROW_31240" localSheetId="0" hidden="1">Sheet1!$E$48</definedName>
    <definedName name="QB_ROW_32240" localSheetId="0" hidden="1">Sheet1!$E$77</definedName>
    <definedName name="QB_ROW_35240" localSheetId="0" hidden="1">Sheet1!$E$58</definedName>
    <definedName name="QB_ROW_36240" localSheetId="0" hidden="1">Sheet1!$E$81</definedName>
    <definedName name="QB_ROW_37340" localSheetId="0" hidden="1">Sheet1!$E$80</definedName>
    <definedName name="QB_ROW_38240" localSheetId="0" hidden="1">Sheet1!$E$9</definedName>
    <definedName name="QB_ROW_40240" localSheetId="0" hidden="1">Sheet1!$E$78</definedName>
    <definedName name="QB_ROW_41240" localSheetId="0" hidden="1">Sheet1!$E$61</definedName>
    <definedName name="QB_ROW_42240" localSheetId="0" hidden="1">Sheet1!$E$8</definedName>
    <definedName name="QB_ROW_43240" localSheetId="0" hidden="1">Sheet1!#REF!</definedName>
    <definedName name="QB_ROW_45240" localSheetId="0" hidden="1">Sheet1!$E$76</definedName>
    <definedName name="QB_ROW_46240" localSheetId="0" hidden="1">Sheet1!$E$82</definedName>
    <definedName name="QB_ROW_47240" localSheetId="0" hidden="1">Sheet1!$E$33</definedName>
    <definedName name="QB_ROW_48240" localSheetId="0" hidden="1">Sheet1!$E$5</definedName>
    <definedName name="QB_ROW_49240" localSheetId="0" hidden="1">Sheet1!$E$6</definedName>
    <definedName name="QB_ROW_50240" localSheetId="0" hidden="1">Sheet1!$E$26</definedName>
    <definedName name="QB_ROW_51240" localSheetId="0" hidden="1">Sheet1!$E$24</definedName>
    <definedName name="QB_ROW_52240" localSheetId="0" hidden="1">Sheet1!$E$23</definedName>
    <definedName name="QB_ROW_53240" localSheetId="0" hidden="1">Sheet1!$E$18</definedName>
    <definedName name="QB_ROW_54240" localSheetId="0" hidden="1">Sheet1!$E$21</definedName>
    <definedName name="QB_ROW_55240" localSheetId="0" hidden="1">Sheet1!$E$22</definedName>
    <definedName name="QB_ROW_56240" localSheetId="0" hidden="1">Sheet1!$E$19</definedName>
    <definedName name="QB_ROW_58240" localSheetId="0" hidden="1">Sheet1!$E$10</definedName>
    <definedName name="QB_ROW_60240" localSheetId="0" hidden="1">Sheet1!$E$12</definedName>
    <definedName name="QB_ROW_61240" localSheetId="0" hidden="1">Sheet1!$E$14</definedName>
    <definedName name="QB_ROW_62240" localSheetId="0" hidden="1">Sheet1!#REF!</definedName>
    <definedName name="QB_ROW_63240" localSheetId="0" hidden="1">Sheet1!#REF!</definedName>
    <definedName name="QB_ROW_64240" localSheetId="0" hidden="1">Sheet1!#REF!</definedName>
    <definedName name="QB_ROW_65240" localSheetId="0" hidden="1">Sheet1!$E$11</definedName>
    <definedName name="QB_ROW_66240" localSheetId="0" hidden="1">Sheet1!$E$25</definedName>
    <definedName name="QB_ROW_68240" localSheetId="0" hidden="1">Sheet1!$E$43</definedName>
    <definedName name="QB_ROW_70240" localSheetId="0" hidden="1">Sheet1!$E$83</definedName>
    <definedName name="QB_ROW_71240" localSheetId="0" hidden="1">Sheet1!$E$27</definedName>
    <definedName name="QB_ROW_74240" localSheetId="0" hidden="1">Sheet1!$E$50</definedName>
    <definedName name="QB_ROW_77240" localSheetId="0" hidden="1">Sheet1!$E$29</definedName>
    <definedName name="QB_ROW_79040" localSheetId="0" hidden="1">Sheet1!$E$69</definedName>
    <definedName name="QB_ROW_79250" localSheetId="0" hidden="1">Sheet1!#REF!</definedName>
    <definedName name="QB_ROW_79340" localSheetId="0" hidden="1">Sheet1!#REF!</definedName>
    <definedName name="QB_ROW_80240" localSheetId="0" hidden="1">Sheet1!$E$38</definedName>
    <definedName name="QB_ROW_81240" localSheetId="0" hidden="1">Sheet1!$E$15</definedName>
    <definedName name="QB_ROW_82240" localSheetId="0" hidden="1">Sheet1!$E$45</definedName>
    <definedName name="QB_ROW_83240" localSheetId="0" hidden="1">Sheet1!$E$79</definedName>
    <definedName name="QB_ROW_86240" localSheetId="0" hidden="1">Sheet1!$E$31</definedName>
    <definedName name="QB_ROW_86321" localSheetId="0" hidden="1">Sheet1!$C$36</definedName>
    <definedName name="QB_ROW_88240" localSheetId="0" hidden="1">Sheet1!$E$28</definedName>
    <definedName name="QB_ROW_89240" localSheetId="0" hidden="1">Sheet1!$E$44</definedName>
    <definedName name="QB_ROW_97240" localSheetId="0" hidden="1">Sheet1!$E$59</definedName>
    <definedName name="QBCANSUPPORTUPDATE" localSheetId="0">TRUE</definedName>
    <definedName name="QBCOMPANYFILENAME" localSheetId="0">"C:\QB Files\City of Leeton.qbw"</definedName>
    <definedName name="QBENDDATE" localSheetId="0">20171231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19</definedName>
    <definedName name="QBREPORTCOMPANYID" localSheetId="0">"bba6575ccb9645ec86cad6c0177ceb3e"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6</definedName>
    <definedName name="QBSTARTDATE" localSheetId="0">20170101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7" i="1" l="1"/>
  <c r="N68" i="1"/>
  <c r="G90" i="1"/>
  <c r="H90" i="1"/>
  <c r="K90" i="1"/>
  <c r="L90" i="1"/>
  <c r="M90" i="1"/>
  <c r="N90" i="1"/>
  <c r="O90" i="1"/>
  <c r="P90" i="1"/>
  <c r="Q49" i="1"/>
  <c r="H35" i="1"/>
  <c r="H36" i="1" s="1"/>
  <c r="N69" i="1" l="1"/>
  <c r="N92" i="1" s="1"/>
  <c r="Q16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8" i="1"/>
  <c r="Q39" i="1"/>
  <c r="Q40" i="1"/>
  <c r="Q41" i="1"/>
  <c r="Q42" i="1"/>
  <c r="Q43" i="1"/>
  <c r="Q44" i="1"/>
  <c r="Q45" i="1"/>
  <c r="Q46" i="1"/>
  <c r="Q47" i="1"/>
  <c r="Q48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70" i="1"/>
  <c r="Q71" i="1"/>
  <c r="Q72" i="1"/>
  <c r="Q73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1" i="1"/>
  <c r="Q15" i="1"/>
  <c r="Q17" i="1"/>
  <c r="Q18" i="1"/>
  <c r="Q19" i="1"/>
  <c r="H68" i="1"/>
  <c r="I68" i="1"/>
  <c r="I69" i="1" s="1"/>
  <c r="J68" i="1"/>
  <c r="K68" i="1"/>
  <c r="K74" i="1"/>
  <c r="K35" i="1"/>
  <c r="K36" i="1" s="1"/>
  <c r="J69" i="1" l="1"/>
  <c r="H69" i="1"/>
  <c r="H92" i="1"/>
  <c r="H93" i="1" s="1"/>
  <c r="K69" i="1"/>
  <c r="G68" i="1"/>
  <c r="J74" i="1"/>
  <c r="I90" i="1"/>
  <c r="J90" i="1"/>
  <c r="N35" i="1"/>
  <c r="N36" i="1" s="1"/>
  <c r="N93" i="1" s="1"/>
  <c r="Q5" i="1"/>
  <c r="Q6" i="1"/>
  <c r="Q7" i="1"/>
  <c r="Q8" i="1"/>
  <c r="Q9" i="1"/>
  <c r="Q10" i="1"/>
  <c r="Q11" i="1"/>
  <c r="Q12" i="1"/>
  <c r="Q13" i="1"/>
  <c r="Q14" i="1"/>
  <c r="J35" i="1"/>
  <c r="J36" i="1" s="1"/>
  <c r="I35" i="1"/>
  <c r="I36" i="1" s="1"/>
  <c r="P68" i="1"/>
  <c r="O68" i="1"/>
  <c r="M68" i="1"/>
  <c r="L68" i="1"/>
  <c r="P35" i="1"/>
  <c r="P36" i="1" s="1"/>
  <c r="O35" i="1"/>
  <c r="M35" i="1"/>
  <c r="L35" i="1"/>
  <c r="G35" i="1"/>
  <c r="L36" i="1" l="1"/>
  <c r="Q35" i="1"/>
  <c r="J92" i="1"/>
  <c r="J93" i="1" s="1"/>
  <c r="O69" i="1"/>
  <c r="O92" i="1" s="1"/>
  <c r="P69" i="1"/>
  <c r="P92" i="1" s="1"/>
  <c r="P93" i="1" s="1"/>
  <c r="I92" i="1"/>
  <c r="I93" i="1" s="1"/>
  <c r="L69" i="1"/>
  <c r="L92" i="1" s="1"/>
  <c r="L93" i="1" s="1"/>
  <c r="G69" i="1"/>
  <c r="G92" i="1" s="1"/>
  <c r="M69" i="1"/>
  <c r="M92" i="1" s="1"/>
  <c r="K92" i="1"/>
  <c r="K93" i="1" s="1"/>
  <c r="Q74" i="1"/>
  <c r="Q90" i="1"/>
  <c r="Q68" i="1"/>
  <c r="G36" i="1"/>
  <c r="M36" i="1"/>
  <c r="O36" i="1"/>
  <c r="G93" i="1" l="1"/>
  <c r="O93" i="1"/>
  <c r="M93" i="1"/>
  <c r="Q69" i="1"/>
  <c r="Q92" i="1" s="1"/>
  <c r="Q36" i="1"/>
  <c r="Q93" i="1" l="1"/>
</calcChain>
</file>

<file path=xl/sharedStrings.xml><?xml version="1.0" encoding="utf-8"?>
<sst xmlns="http://schemas.openxmlformats.org/spreadsheetml/2006/main" count="114" uniqueCount="104">
  <si>
    <t>Cemetery Fund</t>
  </si>
  <si>
    <t>Park Fund</t>
  </si>
  <si>
    <t>Sewer Fund</t>
  </si>
  <si>
    <t>Water Fund</t>
  </si>
  <si>
    <t>Budget</t>
  </si>
  <si>
    <t>Ordinary Income/Expense</t>
  </si>
  <si>
    <t>Income</t>
  </si>
  <si>
    <t>1 Cent Sale Tax</t>
  </si>
  <si>
    <t>1/2 Cent CIST Sales Tax</t>
  </si>
  <si>
    <t>1/2 Cent Park Sales Tax</t>
  </si>
  <si>
    <t>Bulk Water Sales</t>
  </si>
  <si>
    <t>Cemetery Income</t>
  </si>
  <si>
    <t>City Business License</t>
  </si>
  <si>
    <t>Community Building</t>
  </si>
  <si>
    <t>Dog &amp; Cat Licenses</t>
  </si>
  <si>
    <t>Financial Institution Tax</t>
  </si>
  <si>
    <t>Interest Income</t>
  </si>
  <si>
    <t>Jo. Co. City Vehicle Tax</t>
  </si>
  <si>
    <t>Jo. Co. Court Fines</t>
  </si>
  <si>
    <t>Jo. Co. Domestic Violence</t>
  </si>
  <si>
    <t>Jo. Co. Law Enfocement Training</t>
  </si>
  <si>
    <t>Jo. Co. Law Enforcement Tax</t>
  </si>
  <si>
    <t>Jo. Co. Personal Property Tax</t>
  </si>
  <si>
    <t>Jo. Co. Real Estate Tax</t>
  </si>
  <si>
    <t>Miscellaneous Income</t>
  </si>
  <si>
    <t>MO Gas Tax</t>
  </si>
  <si>
    <t>MO Vehicle Tax</t>
  </si>
  <si>
    <t>Penalty</t>
  </si>
  <si>
    <t>RR &amp; Utility Tax</t>
  </si>
  <si>
    <t>Sewer Income</t>
  </si>
  <si>
    <t>Street &amp; Culvert Repair</t>
  </si>
  <si>
    <t>Water Income</t>
  </si>
  <si>
    <t>Water Tower Antenna Lease</t>
  </si>
  <si>
    <t>Total Income</t>
  </si>
  <si>
    <t>Gross Profit</t>
  </si>
  <si>
    <t>Expense</t>
  </si>
  <si>
    <t>Advertising &amp; Publication Costs</t>
  </si>
  <si>
    <t>Audit Fee</t>
  </si>
  <si>
    <t>Bank Fees</t>
  </si>
  <si>
    <t>Building &amp; Facilities</t>
  </si>
  <si>
    <t>Citywide Cleanup</t>
  </si>
  <si>
    <t>Cleaning</t>
  </si>
  <si>
    <t>Community Building Exp</t>
  </si>
  <si>
    <t>Consulting &amp; Contract Labor</t>
  </si>
  <si>
    <t>Credit Card Purchases</t>
  </si>
  <si>
    <t>Demo of Building</t>
  </si>
  <si>
    <t>Dues &amp; Subscriptions</t>
  </si>
  <si>
    <t>Election Cost</t>
  </si>
  <si>
    <t>Equipment Replacement Fund</t>
  </si>
  <si>
    <t>Fees</t>
  </si>
  <si>
    <t>Fixed Asset</t>
  </si>
  <si>
    <t>Health Insurance</t>
  </si>
  <si>
    <t>Lease Agreement</t>
  </si>
  <si>
    <t>Maintenance Agreements</t>
  </si>
  <si>
    <t>Meter Replacement</t>
  </si>
  <si>
    <t>Miscellaneous</t>
  </si>
  <si>
    <t>Missouri One Call</t>
  </si>
  <si>
    <t>Motor Fuel</t>
  </si>
  <si>
    <t>Office Expense &amp; Supplies</t>
  </si>
  <si>
    <t>Park Board</t>
  </si>
  <si>
    <t>Payroll Expenses</t>
  </si>
  <si>
    <t>Administrative</t>
  </si>
  <si>
    <t>Maintenance</t>
  </si>
  <si>
    <t>Police</t>
  </si>
  <si>
    <t>Total Payroll Expenses</t>
  </si>
  <si>
    <t>Payroll Taxes</t>
  </si>
  <si>
    <t>Police Dept</t>
  </si>
  <si>
    <t>Total Police Dept</t>
  </si>
  <si>
    <t>Postage</t>
  </si>
  <si>
    <t>Property &amp; Liability Insurance</t>
  </si>
  <si>
    <t>Repairs &amp; Maintenance</t>
  </si>
  <si>
    <t>Streets</t>
  </si>
  <si>
    <t>Supplies</t>
  </si>
  <si>
    <t>Telephone</t>
  </si>
  <si>
    <t>Testing</t>
  </si>
  <si>
    <t>Tower Lease Purchase</t>
  </si>
  <si>
    <t>Trash Service</t>
  </si>
  <si>
    <t>Travel, Training &amp; Conferences</t>
  </si>
  <si>
    <t>Utilities</t>
  </si>
  <si>
    <t>Electric</t>
  </si>
  <si>
    <t>Gas</t>
  </si>
  <si>
    <t>Streetlights</t>
  </si>
  <si>
    <t>Total Utilities</t>
  </si>
  <si>
    <t>Water Tower Maintenance</t>
  </si>
  <si>
    <t>Total Expense</t>
  </si>
  <si>
    <t>Net Ordinary Income</t>
  </si>
  <si>
    <t>CIST</t>
  </si>
  <si>
    <t>Total</t>
  </si>
  <si>
    <t>LET Fund</t>
  </si>
  <si>
    <t>General Fund</t>
  </si>
  <si>
    <t>Police Fund</t>
  </si>
  <si>
    <t>Domestic Violence Fund</t>
  </si>
  <si>
    <t>MO Gas Tax/Vehicle Tax</t>
  </si>
  <si>
    <t>School Resource Officer</t>
  </si>
  <si>
    <t xml:space="preserve">Donations </t>
  </si>
  <si>
    <t>Franchise Fees</t>
  </si>
  <si>
    <t>Grant Income</t>
  </si>
  <si>
    <t>Legal Fees</t>
  </si>
  <si>
    <t>Economic Development</t>
  </si>
  <si>
    <t>Mowing &amp; Landscaping</t>
  </si>
  <si>
    <t>PD Training, Travel, Conf.</t>
  </si>
  <si>
    <t>PD Equipment &amp; Supplies</t>
  </si>
  <si>
    <t>PD Car Fuel &amp; Vehicle Maint</t>
  </si>
  <si>
    <t>2018 Budget Across All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</si>
</sst>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323232"/>
      <name val="Arial"/>
      <family val="2"/>
    </font>
    <font>
      <sz val="8"/>
      <color theme="1"/>
      <name val="Arial"/>
      <family val="2"/>
    </font>
    <font>
      <sz val="8"/>
      <color rgb="FF32323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49" fontId="2" fillId="0" borderId="0" xfId="0" applyNumberFormat="1" applyFont="1"/>
    <xf numFmtId="0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NumberFormat="1" applyFont="1"/>
    <xf numFmtId="49" fontId="2" fillId="0" borderId="0" xfId="0" applyNumberFormat="1" applyFont="1" applyBorder="1" applyAlignment="1">
      <alignment horizontal="centerContinuous" wrapText="1"/>
    </xf>
    <xf numFmtId="49" fontId="1" fillId="0" borderId="0" xfId="0" applyNumberFormat="1" applyFont="1" applyBorder="1" applyAlignment="1">
      <alignment horizontal="centerContinuous" wrapText="1"/>
    </xf>
    <xf numFmtId="0" fontId="1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2" fillId="0" borderId="0" xfId="0" applyNumberFormat="1" applyFont="1" applyFill="1"/>
    <xf numFmtId="0" fontId="3" fillId="0" borderId="0" xfId="0" applyFont="1" applyFill="1"/>
    <xf numFmtId="49" fontId="1" fillId="2" borderId="0" xfId="0" applyNumberFormat="1" applyFont="1" applyFill="1" applyBorder="1" applyAlignment="1">
      <alignment horizontal="centerContinuous" wrapText="1"/>
    </xf>
    <xf numFmtId="49" fontId="4" fillId="2" borderId="2" xfId="0" applyNumberFormat="1" applyFont="1" applyFill="1" applyBorder="1" applyAlignment="1">
      <alignment horizontal="center"/>
    </xf>
    <xf numFmtId="0" fontId="3" fillId="2" borderId="0" xfId="0" applyNumberFormat="1" applyFont="1" applyFill="1"/>
    <xf numFmtId="49" fontId="2" fillId="3" borderId="0" xfId="0" applyNumberFormat="1" applyFont="1" applyFill="1"/>
    <xf numFmtId="0" fontId="3" fillId="3" borderId="0" xfId="0" applyFont="1" applyFill="1"/>
    <xf numFmtId="0" fontId="1" fillId="0" borderId="0" xfId="0" applyFont="1" applyFill="1"/>
    <xf numFmtId="164" fontId="4" fillId="0" borderId="0" xfId="0" applyNumberFormat="1" applyFont="1"/>
    <xf numFmtId="164" fontId="4" fillId="2" borderId="0" xfId="0" applyNumberFormat="1" applyFont="1" applyFill="1"/>
    <xf numFmtId="164" fontId="4" fillId="0" borderId="1" xfId="0" applyNumberFormat="1" applyFont="1" applyBorder="1"/>
    <xf numFmtId="164" fontId="4" fillId="2" borderId="1" xfId="0" applyNumberFormat="1" applyFont="1" applyFill="1" applyBorder="1"/>
    <xf numFmtId="164" fontId="4" fillId="0" borderId="0" xfId="0" applyNumberFormat="1" applyFont="1" applyBorder="1"/>
    <xf numFmtId="164" fontId="2" fillId="3" borderId="3" xfId="0" applyNumberFormat="1" applyFont="1" applyFill="1" applyBorder="1"/>
    <xf numFmtId="164" fontId="4" fillId="0" borderId="3" xfId="0" applyNumberFormat="1" applyFont="1" applyBorder="1"/>
    <xf numFmtId="164" fontId="4" fillId="2" borderId="3" xfId="0" applyNumberFormat="1" applyFont="1" applyFill="1" applyBorder="1"/>
    <xf numFmtId="164" fontId="2" fillId="0" borderId="3" xfId="0" applyNumberFormat="1" applyFont="1" applyFill="1" applyBorder="1"/>
    <xf numFmtId="164" fontId="4" fillId="0" borderId="0" xfId="0" applyNumberFormat="1" applyFont="1" applyFill="1"/>
    <xf numFmtId="49" fontId="2" fillId="0" borderId="0" xfId="0" applyNumberFormat="1" applyFont="1" applyAlignment="1">
      <alignment horizontal="center" wrapText="1"/>
    </xf>
  </cellXfs>
  <cellStyles count="2">
    <cellStyle name="Normal" xfId="0" builtinId="0"/>
    <cellStyle name="Normal 2" xfId="1"/>
  </cellStyles>
  <dxfs count="1"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600075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600075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93"/>
  <sheetViews>
    <sheetView tabSelected="1" zoomScale="130" zoomScaleNormal="130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L13" sqref="L13"/>
    </sheetView>
  </sheetViews>
  <sheetFormatPr defaultColWidth="9.140625" defaultRowHeight="14.1" customHeight="1" x14ac:dyDescent="0.2"/>
  <cols>
    <col min="1" max="4" width="0.42578125" style="2" customWidth="1"/>
    <col min="5" max="5" width="3" style="2" customWidth="1"/>
    <col min="6" max="6" width="14.85546875" style="2" customWidth="1"/>
    <col min="7" max="12" width="8.28515625" style="5" customWidth="1"/>
    <col min="13" max="13" width="9.42578125" style="5" customWidth="1"/>
    <col min="14" max="16" width="8.28515625" style="5" customWidth="1"/>
    <col min="17" max="17" width="11" style="15" customWidth="1"/>
    <col min="18" max="16384" width="9.140625" style="3"/>
  </cols>
  <sheetData>
    <row r="1" spans="1:17" s="8" customFormat="1" ht="56.25" customHeight="1" thickBot="1" x14ac:dyDescent="0.25">
      <c r="A1" s="29" t="s">
        <v>103</v>
      </c>
      <c r="B1" s="29"/>
      <c r="C1" s="29"/>
      <c r="D1" s="29"/>
      <c r="E1" s="29"/>
      <c r="F1" s="29"/>
      <c r="G1" s="7" t="s">
        <v>86</v>
      </c>
      <c r="H1" s="7" t="s">
        <v>91</v>
      </c>
      <c r="I1" s="6" t="s">
        <v>92</v>
      </c>
      <c r="J1" s="6" t="s">
        <v>88</v>
      </c>
      <c r="K1" s="6" t="s">
        <v>90</v>
      </c>
      <c r="L1" s="6" t="s">
        <v>0</v>
      </c>
      <c r="M1" s="6" t="s">
        <v>89</v>
      </c>
      <c r="N1" s="7" t="s">
        <v>1</v>
      </c>
      <c r="O1" s="7" t="s">
        <v>2</v>
      </c>
      <c r="P1" s="6" t="s">
        <v>3</v>
      </c>
      <c r="Q1" s="13" t="s">
        <v>87</v>
      </c>
    </row>
    <row r="2" spans="1:17" s="4" customFormat="1" ht="14.1" customHeight="1" thickTop="1" thickBot="1" x14ac:dyDescent="0.25">
      <c r="A2" s="9"/>
      <c r="B2" s="9"/>
      <c r="C2" s="9"/>
      <c r="D2" s="9"/>
      <c r="E2" s="9"/>
      <c r="F2" s="9"/>
      <c r="G2" s="10" t="s">
        <v>4</v>
      </c>
      <c r="H2" s="10" t="s">
        <v>4</v>
      </c>
      <c r="I2" s="10" t="s">
        <v>4</v>
      </c>
      <c r="J2" s="10" t="s">
        <v>4</v>
      </c>
      <c r="K2" s="10" t="s">
        <v>4</v>
      </c>
      <c r="L2" s="10" t="s">
        <v>4</v>
      </c>
      <c r="M2" s="10" t="s">
        <v>4</v>
      </c>
      <c r="N2" s="10" t="s">
        <v>4</v>
      </c>
      <c r="O2" s="10" t="s">
        <v>4</v>
      </c>
      <c r="P2" s="10" t="s">
        <v>4</v>
      </c>
      <c r="Q2" s="14" t="s">
        <v>4</v>
      </c>
    </row>
    <row r="3" spans="1:17" ht="14.1" customHeight="1" thickTop="1" x14ac:dyDescent="0.2">
      <c r="A3" s="1"/>
      <c r="B3" s="1" t="s">
        <v>5</v>
      </c>
      <c r="C3" s="1"/>
      <c r="D3" s="1"/>
      <c r="E3" s="1"/>
      <c r="F3" s="1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7" ht="14.1" customHeight="1" thickTop="1" x14ac:dyDescent="0.2">
      <c r="A4" s="1"/>
      <c r="B4" s="1"/>
      <c r="C4" s="1"/>
      <c r="D4" s="1" t="s">
        <v>6</v>
      </c>
      <c r="E4" s="1"/>
      <c r="F4" s="1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</row>
    <row r="5" spans="1:17" ht="14.1" customHeight="1" x14ac:dyDescent="0.2">
      <c r="A5" s="1"/>
      <c r="B5" s="1"/>
      <c r="C5" s="1"/>
      <c r="D5" s="1"/>
      <c r="E5" s="1" t="s">
        <v>7</v>
      </c>
      <c r="F5" s="1"/>
      <c r="G5" s="19"/>
      <c r="H5" s="19"/>
      <c r="I5" s="19"/>
      <c r="J5" s="19"/>
      <c r="K5" s="19"/>
      <c r="L5" s="19"/>
      <c r="M5" s="19">
        <v>29000</v>
      </c>
      <c r="N5" s="19"/>
      <c r="O5" s="19"/>
      <c r="P5" s="19"/>
      <c r="Q5" s="20">
        <f t="shared" ref="Q5:Q14" si="0">ROUND(G5+L5+I5+J5+M5+N5+O5+P5,5)</f>
        <v>29000</v>
      </c>
    </row>
    <row r="6" spans="1:17" ht="14.1" customHeight="1" x14ac:dyDescent="0.2">
      <c r="A6" s="1"/>
      <c r="B6" s="1"/>
      <c r="C6" s="1"/>
      <c r="D6" s="1"/>
      <c r="E6" s="1" t="s">
        <v>8</v>
      </c>
      <c r="F6" s="1"/>
      <c r="G6" s="19">
        <v>14500</v>
      </c>
      <c r="H6" s="19"/>
      <c r="I6" s="19"/>
      <c r="J6" s="19"/>
      <c r="K6" s="19"/>
      <c r="L6" s="19"/>
      <c r="M6" s="19"/>
      <c r="N6" s="19"/>
      <c r="O6" s="19"/>
      <c r="P6" s="19"/>
      <c r="Q6" s="20">
        <f t="shared" si="0"/>
        <v>14500</v>
      </c>
    </row>
    <row r="7" spans="1:17" ht="14.1" customHeight="1" x14ac:dyDescent="0.2">
      <c r="A7" s="1"/>
      <c r="B7" s="1"/>
      <c r="C7" s="1"/>
      <c r="D7" s="1"/>
      <c r="E7" s="1" t="s">
        <v>9</v>
      </c>
      <c r="F7" s="1"/>
      <c r="G7" s="19"/>
      <c r="H7" s="19"/>
      <c r="I7" s="19"/>
      <c r="J7" s="19"/>
      <c r="K7" s="19"/>
      <c r="L7" s="19"/>
      <c r="M7" s="19"/>
      <c r="N7" s="19">
        <v>14500</v>
      </c>
      <c r="O7" s="19"/>
      <c r="P7" s="19"/>
      <c r="Q7" s="20">
        <f t="shared" si="0"/>
        <v>14500</v>
      </c>
    </row>
    <row r="8" spans="1:17" ht="14.1" customHeight="1" x14ac:dyDescent="0.2">
      <c r="A8" s="1"/>
      <c r="B8" s="1"/>
      <c r="C8" s="1"/>
      <c r="D8" s="1"/>
      <c r="E8" s="1" t="s">
        <v>10</v>
      </c>
      <c r="F8" s="1"/>
      <c r="G8" s="19"/>
      <c r="H8" s="19"/>
      <c r="I8" s="19"/>
      <c r="J8" s="19"/>
      <c r="K8" s="19"/>
      <c r="L8" s="19"/>
      <c r="M8" s="19"/>
      <c r="N8" s="19"/>
      <c r="O8" s="19"/>
      <c r="P8" s="19">
        <v>6000</v>
      </c>
      <c r="Q8" s="20">
        <f t="shared" si="0"/>
        <v>6000</v>
      </c>
    </row>
    <row r="9" spans="1:17" ht="14.1" customHeight="1" x14ac:dyDescent="0.2">
      <c r="A9" s="1"/>
      <c r="B9" s="1"/>
      <c r="C9" s="1"/>
      <c r="D9" s="1"/>
      <c r="E9" s="1" t="s">
        <v>11</v>
      </c>
      <c r="F9" s="1"/>
      <c r="G9" s="19"/>
      <c r="H9" s="19"/>
      <c r="I9" s="19"/>
      <c r="J9" s="19"/>
      <c r="K9" s="19"/>
      <c r="L9" s="19">
        <v>1000</v>
      </c>
      <c r="M9" s="19"/>
      <c r="N9" s="19"/>
      <c r="O9" s="19"/>
      <c r="P9" s="19"/>
      <c r="Q9" s="20">
        <f t="shared" si="0"/>
        <v>1000</v>
      </c>
    </row>
    <row r="10" spans="1:17" ht="14.1" customHeight="1" x14ac:dyDescent="0.2">
      <c r="A10" s="1"/>
      <c r="B10" s="1"/>
      <c r="C10" s="1"/>
      <c r="D10" s="1"/>
      <c r="E10" s="1" t="s">
        <v>12</v>
      </c>
      <c r="F10" s="1"/>
      <c r="G10" s="19"/>
      <c r="H10" s="19"/>
      <c r="I10" s="19"/>
      <c r="J10" s="19"/>
      <c r="K10" s="19"/>
      <c r="L10" s="19"/>
      <c r="M10" s="19">
        <v>1600</v>
      </c>
      <c r="N10" s="19"/>
      <c r="O10" s="19"/>
      <c r="P10" s="19"/>
      <c r="Q10" s="20">
        <f t="shared" si="0"/>
        <v>1600</v>
      </c>
    </row>
    <row r="11" spans="1:17" ht="14.1" customHeight="1" x14ac:dyDescent="0.2">
      <c r="A11" s="1"/>
      <c r="B11" s="1"/>
      <c r="C11" s="1"/>
      <c r="D11" s="1"/>
      <c r="E11" s="1" t="s">
        <v>13</v>
      </c>
      <c r="F11" s="1"/>
      <c r="G11" s="19"/>
      <c r="H11" s="19"/>
      <c r="I11" s="19"/>
      <c r="J11" s="19"/>
      <c r="K11" s="19"/>
      <c r="L11" s="19"/>
      <c r="M11" s="19">
        <v>1750</v>
      </c>
      <c r="N11" s="19"/>
      <c r="O11" s="19"/>
      <c r="P11" s="19"/>
      <c r="Q11" s="20">
        <f t="shared" si="0"/>
        <v>1750</v>
      </c>
    </row>
    <row r="12" spans="1:17" ht="14.1" customHeight="1" x14ac:dyDescent="0.2">
      <c r="A12" s="1"/>
      <c r="B12" s="1"/>
      <c r="C12" s="1"/>
      <c r="D12" s="1"/>
      <c r="E12" s="1" t="s">
        <v>14</v>
      </c>
      <c r="F12" s="1"/>
      <c r="G12" s="19"/>
      <c r="H12" s="19"/>
      <c r="I12" s="19"/>
      <c r="J12" s="19"/>
      <c r="K12" s="19"/>
      <c r="L12" s="19"/>
      <c r="M12" s="19">
        <v>300</v>
      </c>
      <c r="N12" s="19"/>
      <c r="O12" s="19"/>
      <c r="P12" s="19"/>
      <c r="Q12" s="20">
        <f t="shared" si="0"/>
        <v>300</v>
      </c>
    </row>
    <row r="13" spans="1:17" ht="14.1" customHeight="1" x14ac:dyDescent="0.2">
      <c r="A13" s="1"/>
      <c r="B13" s="1"/>
      <c r="C13" s="1"/>
      <c r="D13" s="1"/>
      <c r="E13" s="1" t="s">
        <v>94</v>
      </c>
      <c r="F13" s="1"/>
      <c r="G13" s="19"/>
      <c r="H13" s="19"/>
      <c r="I13" s="19"/>
      <c r="J13" s="19"/>
      <c r="K13" s="19"/>
      <c r="L13" s="19">
        <v>7500</v>
      </c>
      <c r="M13" s="19"/>
      <c r="N13" s="19"/>
      <c r="O13" s="19"/>
      <c r="P13" s="19"/>
      <c r="Q13" s="20">
        <f t="shared" si="0"/>
        <v>7500</v>
      </c>
    </row>
    <row r="14" spans="1:17" ht="14.1" customHeight="1" x14ac:dyDescent="0.2">
      <c r="A14" s="1"/>
      <c r="B14" s="1"/>
      <c r="C14" s="1"/>
      <c r="D14" s="1"/>
      <c r="E14" s="1" t="s">
        <v>15</v>
      </c>
      <c r="F14" s="1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>
        <f t="shared" si="0"/>
        <v>0</v>
      </c>
    </row>
    <row r="15" spans="1:17" ht="14.1" customHeight="1" x14ac:dyDescent="0.2">
      <c r="A15" s="1"/>
      <c r="B15" s="1"/>
      <c r="C15" s="1"/>
      <c r="D15" s="1"/>
      <c r="E15" s="1" t="s">
        <v>95</v>
      </c>
      <c r="F15" s="1"/>
      <c r="G15" s="19"/>
      <c r="H15" s="19"/>
      <c r="I15" s="19"/>
      <c r="J15" s="19"/>
      <c r="K15" s="19"/>
      <c r="L15" s="19"/>
      <c r="M15" s="19">
        <v>40000</v>
      </c>
      <c r="N15" s="19"/>
      <c r="O15" s="19"/>
      <c r="P15" s="19"/>
      <c r="Q15" s="20">
        <f t="shared" ref="Q15:Q18" si="1">ROUND(G15+L15+I15+J15+K15+M15+N15+O15+P15,5)</f>
        <v>40000</v>
      </c>
    </row>
    <row r="16" spans="1:17" ht="14.1" customHeight="1" x14ac:dyDescent="0.2">
      <c r="A16" s="1"/>
      <c r="B16" s="1"/>
      <c r="C16" s="1"/>
      <c r="D16" s="1"/>
      <c r="E16" s="1" t="s">
        <v>96</v>
      </c>
      <c r="F16" s="1"/>
      <c r="G16" s="19"/>
      <c r="H16" s="19"/>
      <c r="I16" s="19"/>
      <c r="J16" s="19"/>
      <c r="K16" s="19"/>
      <c r="L16" s="19"/>
      <c r="M16" s="19"/>
      <c r="N16" s="19">
        <v>31000</v>
      </c>
      <c r="O16" s="19"/>
      <c r="P16" s="19"/>
      <c r="Q16" s="20">
        <f t="shared" si="1"/>
        <v>31000</v>
      </c>
    </row>
    <row r="17" spans="1:17" ht="14.1" customHeight="1" x14ac:dyDescent="0.2">
      <c r="A17" s="1"/>
      <c r="B17" s="1"/>
      <c r="C17" s="1"/>
      <c r="D17" s="1"/>
      <c r="E17" s="1" t="s">
        <v>16</v>
      </c>
      <c r="F17" s="1"/>
      <c r="G17" s="19"/>
      <c r="H17" s="19"/>
      <c r="I17" s="19"/>
      <c r="J17" s="19"/>
      <c r="K17" s="19"/>
      <c r="L17" s="19">
        <v>1260</v>
      </c>
      <c r="M17" s="19">
        <v>2565</v>
      </c>
      <c r="N17" s="19"/>
      <c r="O17" s="19">
        <v>1275</v>
      </c>
      <c r="P17" s="19">
        <v>570</v>
      </c>
      <c r="Q17" s="20">
        <f t="shared" si="1"/>
        <v>5670</v>
      </c>
    </row>
    <row r="18" spans="1:17" ht="14.1" customHeight="1" x14ac:dyDescent="0.2">
      <c r="A18" s="1"/>
      <c r="B18" s="1"/>
      <c r="C18" s="1"/>
      <c r="D18" s="1"/>
      <c r="E18" s="1" t="s">
        <v>17</v>
      </c>
      <c r="F18" s="1"/>
      <c r="G18" s="19"/>
      <c r="H18" s="19"/>
      <c r="I18" s="19">
        <v>1800</v>
      </c>
      <c r="J18" s="19"/>
      <c r="K18" s="19"/>
      <c r="L18" s="19"/>
      <c r="M18" s="19"/>
      <c r="N18" s="19"/>
      <c r="O18" s="19"/>
      <c r="P18" s="19"/>
      <c r="Q18" s="20">
        <f t="shared" si="1"/>
        <v>1800</v>
      </c>
    </row>
    <row r="19" spans="1:17" ht="14.1" customHeight="1" x14ac:dyDescent="0.2">
      <c r="A19" s="1"/>
      <c r="B19" s="1"/>
      <c r="C19" s="1"/>
      <c r="D19" s="1"/>
      <c r="E19" s="1" t="s">
        <v>18</v>
      </c>
      <c r="F19" s="1"/>
      <c r="G19" s="19"/>
      <c r="H19" s="19"/>
      <c r="I19" s="19"/>
      <c r="J19" s="19"/>
      <c r="K19" s="19">
        <v>3500</v>
      </c>
      <c r="L19" s="19"/>
      <c r="M19" s="19"/>
      <c r="N19" s="19"/>
      <c r="O19" s="19"/>
      <c r="P19" s="19"/>
      <c r="Q19" s="20">
        <f>ROUND(G19+L19+I19+J19+K19+M19+N19+O19+P19,5)</f>
        <v>3500</v>
      </c>
    </row>
    <row r="20" spans="1:17" ht="14.1" customHeight="1" x14ac:dyDescent="0.2">
      <c r="A20" s="1"/>
      <c r="B20" s="1"/>
      <c r="C20" s="1"/>
      <c r="D20" s="1"/>
      <c r="E20" s="1" t="s">
        <v>19</v>
      </c>
      <c r="F20" s="1"/>
      <c r="G20" s="19"/>
      <c r="H20" s="19">
        <v>16</v>
      </c>
      <c r="I20" s="19"/>
      <c r="J20" s="19"/>
      <c r="K20" s="19"/>
      <c r="L20" s="19"/>
      <c r="M20" s="19">
        <v>75</v>
      </c>
      <c r="N20" s="19"/>
      <c r="O20" s="19"/>
      <c r="P20" s="19"/>
      <c r="Q20" s="20">
        <f t="shared" ref="Q20:Q78" si="2">ROUND(G20+L20+I20+J20+K20+M20+N20+O20+P20,5)</f>
        <v>75</v>
      </c>
    </row>
    <row r="21" spans="1:17" ht="14.1" customHeight="1" x14ac:dyDescent="0.2">
      <c r="A21" s="1"/>
      <c r="B21" s="1"/>
      <c r="C21" s="1"/>
      <c r="D21" s="1"/>
      <c r="E21" s="1" t="s">
        <v>20</v>
      </c>
      <c r="F21" s="1"/>
      <c r="G21" s="19"/>
      <c r="H21" s="19"/>
      <c r="I21" s="19"/>
      <c r="J21" s="19">
        <v>500</v>
      </c>
      <c r="K21" s="19"/>
      <c r="L21" s="19"/>
      <c r="M21" s="19"/>
      <c r="N21" s="19"/>
      <c r="O21" s="19"/>
      <c r="P21" s="19"/>
      <c r="Q21" s="20">
        <f t="shared" si="2"/>
        <v>500</v>
      </c>
    </row>
    <row r="22" spans="1:17" ht="14.1" customHeight="1" x14ac:dyDescent="0.2">
      <c r="A22" s="1"/>
      <c r="B22" s="1"/>
      <c r="C22" s="1"/>
      <c r="D22" s="1"/>
      <c r="E22" s="1" t="s">
        <v>21</v>
      </c>
      <c r="F22" s="1"/>
      <c r="G22" s="19"/>
      <c r="H22" s="19"/>
      <c r="I22" s="19"/>
      <c r="J22" s="19"/>
      <c r="K22" s="19">
        <v>30500</v>
      </c>
      <c r="L22" s="19"/>
      <c r="M22" s="19"/>
      <c r="N22" s="19"/>
      <c r="O22" s="19"/>
      <c r="P22" s="19"/>
      <c r="Q22" s="20">
        <f t="shared" si="2"/>
        <v>30500</v>
      </c>
    </row>
    <row r="23" spans="1:17" ht="14.1" customHeight="1" x14ac:dyDescent="0.2">
      <c r="A23" s="1"/>
      <c r="B23" s="1"/>
      <c r="C23" s="1"/>
      <c r="D23" s="1"/>
      <c r="E23" s="1" t="s">
        <v>22</v>
      </c>
      <c r="F23" s="1"/>
      <c r="G23" s="19"/>
      <c r="H23" s="19"/>
      <c r="I23" s="19"/>
      <c r="J23" s="19"/>
      <c r="K23" s="19"/>
      <c r="L23" s="19"/>
      <c r="M23" s="19">
        <v>7750</v>
      </c>
      <c r="N23" s="19"/>
      <c r="O23" s="19"/>
      <c r="P23" s="19"/>
      <c r="Q23" s="20">
        <f t="shared" si="2"/>
        <v>7750</v>
      </c>
    </row>
    <row r="24" spans="1:17" ht="14.1" customHeight="1" x14ac:dyDescent="0.2">
      <c r="A24" s="1"/>
      <c r="B24" s="1"/>
      <c r="C24" s="1"/>
      <c r="D24" s="1"/>
      <c r="E24" s="1" t="s">
        <v>23</v>
      </c>
      <c r="F24" s="1"/>
      <c r="G24" s="19"/>
      <c r="H24" s="19"/>
      <c r="I24" s="19"/>
      <c r="J24" s="19"/>
      <c r="K24" s="19"/>
      <c r="L24" s="19"/>
      <c r="M24" s="19">
        <v>23000</v>
      </c>
      <c r="N24" s="19"/>
      <c r="O24" s="19"/>
      <c r="P24" s="19"/>
      <c r="Q24" s="20">
        <f t="shared" si="2"/>
        <v>23000</v>
      </c>
    </row>
    <row r="25" spans="1:17" ht="14.1" customHeight="1" x14ac:dyDescent="0.2">
      <c r="A25" s="1"/>
      <c r="B25" s="1"/>
      <c r="C25" s="1"/>
      <c r="D25" s="1"/>
      <c r="E25" s="1" t="s">
        <v>24</v>
      </c>
      <c r="F25" s="1"/>
      <c r="G25" s="19"/>
      <c r="H25" s="19"/>
      <c r="I25" s="19"/>
      <c r="J25" s="19"/>
      <c r="K25" s="19"/>
      <c r="L25" s="19"/>
      <c r="M25" s="19">
        <v>100</v>
      </c>
      <c r="N25" s="19"/>
      <c r="O25" s="19"/>
      <c r="P25" s="19"/>
      <c r="Q25" s="20">
        <f t="shared" si="2"/>
        <v>100</v>
      </c>
    </row>
    <row r="26" spans="1:17" ht="14.1" customHeight="1" x14ac:dyDescent="0.2">
      <c r="A26" s="1"/>
      <c r="B26" s="1"/>
      <c r="C26" s="1"/>
      <c r="D26" s="1"/>
      <c r="E26" s="1" t="s">
        <v>25</v>
      </c>
      <c r="F26" s="1"/>
      <c r="G26" s="19"/>
      <c r="H26" s="19"/>
      <c r="I26" s="19">
        <v>12500</v>
      </c>
      <c r="J26" s="19"/>
      <c r="K26" s="19">
        <v>3000</v>
      </c>
      <c r="L26" s="19"/>
      <c r="M26" s="19"/>
      <c r="N26" s="19"/>
      <c r="O26" s="19"/>
      <c r="P26" s="19"/>
      <c r="Q26" s="20">
        <f t="shared" si="2"/>
        <v>15500</v>
      </c>
    </row>
    <row r="27" spans="1:17" ht="14.1" customHeight="1" x14ac:dyDescent="0.2">
      <c r="A27" s="1"/>
      <c r="B27" s="1"/>
      <c r="C27" s="1"/>
      <c r="D27" s="1"/>
      <c r="E27" s="1" t="s">
        <v>26</v>
      </c>
      <c r="F27" s="1"/>
      <c r="G27" s="19"/>
      <c r="H27" s="19"/>
      <c r="I27" s="19">
        <v>6700</v>
      </c>
      <c r="J27" s="19"/>
      <c r="K27" s="19"/>
      <c r="L27" s="19"/>
      <c r="M27" s="19"/>
      <c r="N27" s="19"/>
      <c r="O27" s="19"/>
      <c r="P27" s="19"/>
      <c r="Q27" s="20">
        <f t="shared" si="2"/>
        <v>6700</v>
      </c>
    </row>
    <row r="28" spans="1:17" ht="14.1" customHeight="1" x14ac:dyDescent="0.2">
      <c r="A28" s="1"/>
      <c r="B28" s="1"/>
      <c r="C28" s="1"/>
      <c r="D28" s="1"/>
      <c r="E28" s="1" t="s">
        <v>27</v>
      </c>
      <c r="F28" s="1"/>
      <c r="G28" s="19"/>
      <c r="H28" s="19"/>
      <c r="I28" s="19"/>
      <c r="J28" s="19"/>
      <c r="K28" s="19"/>
      <c r="L28" s="19"/>
      <c r="M28" s="19"/>
      <c r="N28" s="19"/>
      <c r="O28" s="19">
        <v>4000</v>
      </c>
      <c r="P28" s="19">
        <v>3000</v>
      </c>
      <c r="Q28" s="20">
        <f t="shared" si="2"/>
        <v>7000</v>
      </c>
    </row>
    <row r="29" spans="1:17" ht="14.1" customHeight="1" x14ac:dyDescent="0.2">
      <c r="A29" s="1"/>
      <c r="B29" s="1"/>
      <c r="C29" s="1"/>
      <c r="D29" s="1"/>
      <c r="E29" s="1" t="s">
        <v>28</v>
      </c>
      <c r="F29" s="1"/>
      <c r="G29" s="19"/>
      <c r="H29" s="19"/>
      <c r="I29" s="19"/>
      <c r="J29" s="19"/>
      <c r="K29" s="19"/>
      <c r="L29" s="19"/>
      <c r="M29" s="19">
        <v>1750</v>
      </c>
      <c r="N29" s="19"/>
      <c r="O29" s="19"/>
      <c r="P29" s="19"/>
      <c r="Q29" s="20">
        <f t="shared" si="2"/>
        <v>1750</v>
      </c>
    </row>
    <row r="30" spans="1:17" ht="14.1" customHeight="1" x14ac:dyDescent="0.2">
      <c r="A30" s="1"/>
      <c r="B30" s="1"/>
      <c r="C30" s="1"/>
      <c r="D30" s="1"/>
      <c r="E30" s="1" t="s">
        <v>93</v>
      </c>
      <c r="F30" s="1"/>
      <c r="G30" s="19"/>
      <c r="H30" s="19"/>
      <c r="I30" s="19"/>
      <c r="J30" s="19"/>
      <c r="K30" s="19">
        <v>9893.75</v>
      </c>
      <c r="L30" s="19"/>
      <c r="M30" s="19"/>
      <c r="N30" s="19"/>
      <c r="O30" s="19"/>
      <c r="P30" s="19"/>
      <c r="Q30" s="20">
        <f t="shared" si="2"/>
        <v>9893.75</v>
      </c>
    </row>
    <row r="31" spans="1:17" ht="14.1" customHeight="1" x14ac:dyDescent="0.2">
      <c r="A31" s="1"/>
      <c r="B31" s="1"/>
      <c r="C31" s="1"/>
      <c r="D31" s="1"/>
      <c r="E31" s="1" t="s">
        <v>29</v>
      </c>
      <c r="F31" s="1"/>
      <c r="G31" s="19"/>
      <c r="H31" s="19"/>
      <c r="I31" s="19"/>
      <c r="J31" s="19"/>
      <c r="K31" s="19"/>
      <c r="L31" s="19"/>
      <c r="M31" s="19"/>
      <c r="N31" s="19"/>
      <c r="O31" s="19">
        <v>93000</v>
      </c>
      <c r="P31" s="19"/>
      <c r="Q31" s="20">
        <f t="shared" si="2"/>
        <v>93000</v>
      </c>
    </row>
    <row r="32" spans="1:17" ht="14.1" customHeight="1" x14ac:dyDescent="0.2">
      <c r="A32" s="1"/>
      <c r="B32" s="1"/>
      <c r="C32" s="1"/>
      <c r="D32" s="1"/>
      <c r="E32" s="1" t="s">
        <v>30</v>
      </c>
      <c r="F32" s="1"/>
      <c r="G32" s="19"/>
      <c r="H32" s="19"/>
      <c r="I32" s="19"/>
      <c r="J32" s="19"/>
      <c r="K32" s="19"/>
      <c r="L32" s="19"/>
      <c r="M32" s="19">
        <v>500</v>
      </c>
      <c r="N32" s="19"/>
      <c r="O32" s="19"/>
      <c r="P32" s="19"/>
      <c r="Q32" s="20">
        <f t="shared" si="2"/>
        <v>500</v>
      </c>
    </row>
    <row r="33" spans="1:17" ht="14.1" customHeight="1" x14ac:dyDescent="0.2">
      <c r="A33" s="1"/>
      <c r="B33" s="1"/>
      <c r="C33" s="1"/>
      <c r="D33" s="1"/>
      <c r="E33" s="1" t="s">
        <v>31</v>
      </c>
      <c r="F33" s="1"/>
      <c r="G33" s="19"/>
      <c r="H33" s="19"/>
      <c r="I33" s="19"/>
      <c r="J33" s="19"/>
      <c r="K33" s="19"/>
      <c r="L33" s="19"/>
      <c r="M33" s="19"/>
      <c r="N33" s="19"/>
      <c r="O33" s="19"/>
      <c r="P33" s="19">
        <v>83000</v>
      </c>
      <c r="Q33" s="20">
        <f t="shared" si="2"/>
        <v>83000</v>
      </c>
    </row>
    <row r="34" spans="1:17" ht="14.1" customHeight="1" thickBot="1" x14ac:dyDescent="0.25">
      <c r="A34" s="1"/>
      <c r="B34" s="1"/>
      <c r="C34" s="1"/>
      <c r="D34" s="1"/>
      <c r="E34" s="1" t="s">
        <v>32</v>
      </c>
      <c r="F34" s="1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0">
        <f t="shared" si="2"/>
        <v>0</v>
      </c>
    </row>
    <row r="35" spans="1:17" s="18" customFormat="1" ht="14.1" customHeight="1" thickBot="1" x14ac:dyDescent="0.25">
      <c r="A35" s="11"/>
      <c r="B35" s="11"/>
      <c r="C35" s="11"/>
      <c r="D35" s="11" t="s">
        <v>33</v>
      </c>
      <c r="E35" s="11"/>
      <c r="F35" s="11"/>
      <c r="G35" s="27">
        <f t="shared" ref="G35:Q35" si="3">ROUND(SUM(G4:G34),5)</f>
        <v>14500</v>
      </c>
      <c r="H35" s="27">
        <f t="shared" si="3"/>
        <v>16</v>
      </c>
      <c r="I35" s="27">
        <f t="shared" si="3"/>
        <v>21000</v>
      </c>
      <c r="J35" s="27">
        <f t="shared" si="3"/>
        <v>500</v>
      </c>
      <c r="K35" s="27">
        <f t="shared" si="3"/>
        <v>46893.75</v>
      </c>
      <c r="L35" s="27">
        <f t="shared" si="3"/>
        <v>9760</v>
      </c>
      <c r="M35" s="27">
        <f t="shared" si="3"/>
        <v>108390</v>
      </c>
      <c r="N35" s="27">
        <f t="shared" si="3"/>
        <v>45500</v>
      </c>
      <c r="O35" s="27">
        <f t="shared" si="3"/>
        <v>98275</v>
      </c>
      <c r="P35" s="27">
        <f t="shared" si="3"/>
        <v>92570</v>
      </c>
      <c r="Q35" s="27">
        <f t="shared" si="3"/>
        <v>437388.75</v>
      </c>
    </row>
    <row r="36" spans="1:17" ht="14.1" customHeight="1" x14ac:dyDescent="0.2">
      <c r="A36" s="1"/>
      <c r="B36" s="1"/>
      <c r="C36" s="1" t="s">
        <v>34</v>
      </c>
      <c r="D36" s="1"/>
      <c r="E36" s="1"/>
      <c r="F36" s="1"/>
      <c r="G36" s="19">
        <f t="shared" ref="G36:P36" si="4">G35</f>
        <v>14500</v>
      </c>
      <c r="H36" s="19">
        <f t="shared" si="4"/>
        <v>16</v>
      </c>
      <c r="I36" s="19">
        <f t="shared" si="4"/>
        <v>21000</v>
      </c>
      <c r="J36" s="19">
        <f t="shared" si="4"/>
        <v>500</v>
      </c>
      <c r="K36" s="19">
        <f t="shared" si="4"/>
        <v>46893.75</v>
      </c>
      <c r="L36" s="19">
        <f t="shared" si="4"/>
        <v>9760</v>
      </c>
      <c r="M36" s="19">
        <f t="shared" si="4"/>
        <v>108390</v>
      </c>
      <c r="N36" s="19">
        <f t="shared" si="4"/>
        <v>45500</v>
      </c>
      <c r="O36" s="19">
        <f t="shared" si="4"/>
        <v>98275</v>
      </c>
      <c r="P36" s="19">
        <f t="shared" si="4"/>
        <v>92570</v>
      </c>
      <c r="Q36" s="20">
        <f t="shared" si="2"/>
        <v>437388.75</v>
      </c>
    </row>
    <row r="37" spans="1:17" ht="14.1" customHeight="1" x14ac:dyDescent="0.2">
      <c r="A37" s="1"/>
      <c r="B37" s="1"/>
      <c r="C37" s="1"/>
      <c r="D37" s="1" t="s">
        <v>35</v>
      </c>
      <c r="E37" s="1"/>
      <c r="F37" s="1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0"/>
    </row>
    <row r="38" spans="1:17" ht="14.1" customHeight="1" x14ac:dyDescent="0.2">
      <c r="A38" s="1"/>
      <c r="B38" s="1"/>
      <c r="C38" s="1"/>
      <c r="D38" s="1"/>
      <c r="E38" s="1" t="s">
        <v>36</v>
      </c>
      <c r="F38" s="1"/>
      <c r="G38" s="19"/>
      <c r="H38" s="19"/>
      <c r="I38" s="19"/>
      <c r="J38" s="19"/>
      <c r="K38" s="19"/>
      <c r="L38" s="19"/>
      <c r="M38" s="19">
        <v>850</v>
      </c>
      <c r="N38" s="19"/>
      <c r="O38" s="19">
        <v>100</v>
      </c>
      <c r="P38" s="19"/>
      <c r="Q38" s="20">
        <f t="shared" si="2"/>
        <v>950</v>
      </c>
    </row>
    <row r="39" spans="1:17" ht="14.1" customHeight="1" x14ac:dyDescent="0.2">
      <c r="A39" s="1"/>
      <c r="B39" s="1"/>
      <c r="C39" s="1"/>
      <c r="D39" s="1"/>
      <c r="E39" s="1" t="s">
        <v>37</v>
      </c>
      <c r="F39" s="1"/>
      <c r="G39" s="19"/>
      <c r="H39" s="19"/>
      <c r="I39" s="19"/>
      <c r="J39" s="19"/>
      <c r="K39" s="19"/>
      <c r="L39" s="19"/>
      <c r="M39" s="19">
        <v>3000</v>
      </c>
      <c r="N39" s="19"/>
      <c r="O39" s="19">
        <v>3000</v>
      </c>
      <c r="P39" s="19">
        <v>3000</v>
      </c>
      <c r="Q39" s="20">
        <f t="shared" si="2"/>
        <v>9000</v>
      </c>
    </row>
    <row r="40" spans="1:17" ht="14.1" customHeight="1" x14ac:dyDescent="0.2">
      <c r="A40" s="1"/>
      <c r="B40" s="1"/>
      <c r="C40" s="1"/>
      <c r="D40" s="1"/>
      <c r="E40" s="1" t="s">
        <v>38</v>
      </c>
      <c r="F40" s="1"/>
      <c r="G40" s="19"/>
      <c r="H40" s="19"/>
      <c r="I40" s="19"/>
      <c r="J40" s="19"/>
      <c r="K40" s="19"/>
      <c r="L40" s="19"/>
      <c r="M40" s="19">
        <v>30</v>
      </c>
      <c r="N40" s="19"/>
      <c r="O40" s="19"/>
      <c r="P40" s="19"/>
      <c r="Q40" s="20">
        <f t="shared" si="2"/>
        <v>30</v>
      </c>
    </row>
    <row r="41" spans="1:17" ht="14.1" customHeight="1" x14ac:dyDescent="0.2">
      <c r="A41" s="1"/>
      <c r="B41" s="1"/>
      <c r="C41" s="1"/>
      <c r="D41" s="1"/>
      <c r="E41" s="1" t="s">
        <v>39</v>
      </c>
      <c r="F41" s="1"/>
      <c r="G41" s="19"/>
      <c r="H41" s="19"/>
      <c r="I41" s="19"/>
      <c r="J41" s="19"/>
      <c r="K41" s="19"/>
      <c r="L41" s="19"/>
      <c r="M41" s="19"/>
      <c r="N41" s="19">
        <v>43675</v>
      </c>
      <c r="O41" s="19"/>
      <c r="P41" s="19"/>
      <c r="Q41" s="20">
        <f t="shared" si="2"/>
        <v>43675</v>
      </c>
    </row>
    <row r="42" spans="1:17" ht="14.1" customHeight="1" x14ac:dyDescent="0.2">
      <c r="A42" s="1"/>
      <c r="B42" s="1"/>
      <c r="C42" s="1"/>
      <c r="D42" s="1"/>
      <c r="E42" s="1" t="s">
        <v>40</v>
      </c>
      <c r="F42" s="1"/>
      <c r="G42" s="19"/>
      <c r="H42" s="19"/>
      <c r="I42" s="19"/>
      <c r="J42" s="19"/>
      <c r="K42" s="19"/>
      <c r="L42" s="19"/>
      <c r="M42" s="19">
        <v>1950</v>
      </c>
      <c r="N42" s="19"/>
      <c r="O42" s="19"/>
      <c r="P42" s="19"/>
      <c r="Q42" s="20">
        <f t="shared" si="2"/>
        <v>1950</v>
      </c>
    </row>
    <row r="43" spans="1:17" ht="14.1" customHeight="1" x14ac:dyDescent="0.2">
      <c r="A43" s="1"/>
      <c r="B43" s="1"/>
      <c r="C43" s="1"/>
      <c r="D43" s="1"/>
      <c r="E43" s="1" t="s">
        <v>41</v>
      </c>
      <c r="F43" s="1"/>
      <c r="G43" s="19"/>
      <c r="H43" s="19"/>
      <c r="I43" s="19"/>
      <c r="J43" s="19"/>
      <c r="K43" s="19"/>
      <c r="L43" s="19"/>
      <c r="M43" s="19">
        <v>2400</v>
      </c>
      <c r="N43" s="19"/>
      <c r="O43" s="19"/>
      <c r="P43" s="19"/>
      <c r="Q43" s="20">
        <f t="shared" si="2"/>
        <v>2400</v>
      </c>
    </row>
    <row r="44" spans="1:17" ht="14.1" customHeight="1" x14ac:dyDescent="0.2">
      <c r="A44" s="1"/>
      <c r="B44" s="1"/>
      <c r="C44" s="1"/>
      <c r="D44" s="1"/>
      <c r="E44" s="1" t="s">
        <v>42</v>
      </c>
      <c r="F44" s="1"/>
      <c r="G44" s="19"/>
      <c r="H44" s="19"/>
      <c r="I44" s="19"/>
      <c r="J44" s="19"/>
      <c r="K44" s="19"/>
      <c r="L44" s="19"/>
      <c r="M44" s="19">
        <v>2500</v>
      </c>
      <c r="N44" s="19"/>
      <c r="O44" s="19"/>
      <c r="P44" s="19"/>
      <c r="Q44" s="20">
        <f t="shared" si="2"/>
        <v>2500</v>
      </c>
    </row>
    <row r="45" spans="1:17" ht="14.1" customHeight="1" x14ac:dyDescent="0.2">
      <c r="A45" s="1"/>
      <c r="B45" s="1"/>
      <c r="C45" s="1"/>
      <c r="D45" s="1"/>
      <c r="E45" s="1" t="s">
        <v>43</v>
      </c>
      <c r="F45" s="1"/>
      <c r="G45" s="19"/>
      <c r="H45" s="19"/>
      <c r="I45" s="19"/>
      <c r="J45" s="19"/>
      <c r="K45" s="19"/>
      <c r="L45" s="19"/>
      <c r="M45" s="19">
        <v>2000</v>
      </c>
      <c r="N45" s="19"/>
      <c r="O45" s="19">
        <v>12000</v>
      </c>
      <c r="P45" s="19">
        <v>12000</v>
      </c>
      <c r="Q45" s="20">
        <f t="shared" si="2"/>
        <v>26000</v>
      </c>
    </row>
    <row r="46" spans="1:17" ht="14.1" customHeight="1" x14ac:dyDescent="0.2">
      <c r="A46" s="1"/>
      <c r="B46" s="1"/>
      <c r="C46" s="1"/>
      <c r="D46" s="1"/>
      <c r="E46" s="1" t="s">
        <v>44</v>
      </c>
      <c r="F46" s="1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0">
        <f t="shared" si="2"/>
        <v>0</v>
      </c>
    </row>
    <row r="47" spans="1:17" ht="14.1" customHeight="1" x14ac:dyDescent="0.2">
      <c r="A47" s="1"/>
      <c r="B47" s="1"/>
      <c r="C47" s="1"/>
      <c r="D47" s="1"/>
      <c r="E47" s="1" t="s">
        <v>45</v>
      </c>
      <c r="F47" s="1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>
        <f t="shared" si="2"/>
        <v>0</v>
      </c>
    </row>
    <row r="48" spans="1:17" ht="14.1" customHeight="1" x14ac:dyDescent="0.2">
      <c r="A48" s="1"/>
      <c r="B48" s="1"/>
      <c r="C48" s="1"/>
      <c r="D48" s="1"/>
      <c r="E48" s="1" t="s">
        <v>46</v>
      </c>
      <c r="F48" s="1"/>
      <c r="G48" s="19"/>
      <c r="H48" s="19"/>
      <c r="I48" s="19"/>
      <c r="J48" s="19"/>
      <c r="K48" s="19"/>
      <c r="L48" s="19"/>
      <c r="M48" s="19">
        <v>700</v>
      </c>
      <c r="N48" s="19"/>
      <c r="O48" s="19">
        <v>300</v>
      </c>
      <c r="P48" s="19">
        <v>350</v>
      </c>
      <c r="Q48" s="20">
        <f t="shared" si="2"/>
        <v>1350</v>
      </c>
    </row>
    <row r="49" spans="1:17" ht="14.1" customHeight="1" x14ac:dyDescent="0.2">
      <c r="A49" s="1"/>
      <c r="B49" s="1"/>
      <c r="C49" s="1"/>
      <c r="D49" s="1"/>
      <c r="E49" s="1" t="s">
        <v>98</v>
      </c>
      <c r="F49" s="1"/>
      <c r="G49" s="19"/>
      <c r="H49" s="19"/>
      <c r="I49" s="19"/>
      <c r="J49" s="19"/>
      <c r="K49" s="19"/>
      <c r="L49" s="19"/>
      <c r="M49" s="19">
        <v>1000</v>
      </c>
      <c r="N49" s="19"/>
      <c r="O49" s="19"/>
      <c r="P49" s="19"/>
      <c r="Q49" s="20">
        <f t="shared" si="2"/>
        <v>1000</v>
      </c>
    </row>
    <row r="50" spans="1:17" ht="14.1" customHeight="1" x14ac:dyDescent="0.2">
      <c r="A50" s="1"/>
      <c r="B50" s="1"/>
      <c r="C50" s="1"/>
      <c r="D50" s="1"/>
      <c r="E50" s="1" t="s">
        <v>47</v>
      </c>
      <c r="F50" s="1"/>
      <c r="G50" s="19"/>
      <c r="H50" s="19"/>
      <c r="I50" s="19"/>
      <c r="J50" s="19"/>
      <c r="K50" s="19"/>
      <c r="L50" s="19"/>
      <c r="M50" s="19">
        <v>900</v>
      </c>
      <c r="N50" s="19"/>
      <c r="O50" s="19"/>
      <c r="P50" s="19"/>
      <c r="Q50" s="20">
        <f t="shared" si="2"/>
        <v>900</v>
      </c>
    </row>
    <row r="51" spans="1:17" ht="14.1" customHeight="1" x14ac:dyDescent="0.2">
      <c r="A51" s="1"/>
      <c r="B51" s="1"/>
      <c r="C51" s="1"/>
      <c r="D51" s="1"/>
      <c r="E51" s="1" t="s">
        <v>48</v>
      </c>
      <c r="F51" s="1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0">
        <f t="shared" si="2"/>
        <v>0</v>
      </c>
    </row>
    <row r="52" spans="1:17" ht="14.1" customHeight="1" x14ac:dyDescent="0.2">
      <c r="A52" s="1"/>
      <c r="B52" s="1"/>
      <c r="C52" s="1"/>
      <c r="D52" s="1"/>
      <c r="E52" s="1" t="s">
        <v>49</v>
      </c>
      <c r="F52" s="1"/>
      <c r="G52" s="19"/>
      <c r="H52" s="19"/>
      <c r="I52" s="19"/>
      <c r="J52" s="19"/>
      <c r="K52" s="19"/>
      <c r="L52" s="19"/>
      <c r="M52" s="19"/>
      <c r="N52" s="19"/>
      <c r="O52" s="19">
        <v>500</v>
      </c>
      <c r="P52" s="19">
        <v>1000</v>
      </c>
      <c r="Q52" s="20">
        <f t="shared" si="2"/>
        <v>1500</v>
      </c>
    </row>
    <row r="53" spans="1:17" ht="14.1" customHeight="1" x14ac:dyDescent="0.2">
      <c r="A53" s="1"/>
      <c r="B53" s="1"/>
      <c r="C53" s="1"/>
      <c r="D53" s="1"/>
      <c r="E53" s="1" t="s">
        <v>50</v>
      </c>
      <c r="F53" s="1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20">
        <f t="shared" si="2"/>
        <v>0</v>
      </c>
    </row>
    <row r="54" spans="1:17" ht="14.1" customHeight="1" x14ac:dyDescent="0.2">
      <c r="A54" s="1"/>
      <c r="B54" s="1"/>
      <c r="C54" s="1"/>
      <c r="D54" s="1"/>
      <c r="E54" s="1" t="s">
        <v>51</v>
      </c>
      <c r="F54" s="1"/>
      <c r="G54" s="19"/>
      <c r="H54" s="19"/>
      <c r="I54" s="19"/>
      <c r="J54" s="19"/>
      <c r="K54" s="19"/>
      <c r="L54" s="19"/>
      <c r="M54" s="19">
        <v>7750</v>
      </c>
      <c r="N54" s="19"/>
      <c r="O54" s="19">
        <v>5250</v>
      </c>
      <c r="P54" s="19">
        <v>5250</v>
      </c>
      <c r="Q54" s="20">
        <f t="shared" si="2"/>
        <v>18250</v>
      </c>
    </row>
    <row r="55" spans="1:17" ht="14.1" customHeight="1" x14ac:dyDescent="0.2">
      <c r="A55" s="1"/>
      <c r="B55" s="1"/>
      <c r="C55" s="1"/>
      <c r="D55" s="1"/>
      <c r="E55" s="1" t="s">
        <v>52</v>
      </c>
      <c r="F55" s="1"/>
      <c r="G55" s="19"/>
      <c r="H55" s="19"/>
      <c r="I55" s="19"/>
      <c r="J55" s="19"/>
      <c r="K55" s="19"/>
      <c r="L55" s="19"/>
      <c r="M55" s="19">
        <v>3100</v>
      </c>
      <c r="N55" s="19"/>
      <c r="O55" s="19">
        <v>1750</v>
      </c>
      <c r="P55" s="19">
        <v>1600</v>
      </c>
      <c r="Q55" s="20">
        <f t="shared" si="2"/>
        <v>6450</v>
      </c>
    </row>
    <row r="56" spans="1:17" ht="14.1" customHeight="1" x14ac:dyDescent="0.2">
      <c r="A56" s="1"/>
      <c r="B56" s="1"/>
      <c r="C56" s="1"/>
      <c r="D56" s="1"/>
      <c r="E56" s="1" t="s">
        <v>53</v>
      </c>
      <c r="F56" s="1"/>
      <c r="G56" s="19"/>
      <c r="H56" s="19"/>
      <c r="I56" s="19"/>
      <c r="J56" s="19"/>
      <c r="K56" s="19"/>
      <c r="L56" s="19"/>
      <c r="M56" s="19">
        <v>1800</v>
      </c>
      <c r="N56" s="19"/>
      <c r="O56" s="19">
        <v>1000</v>
      </c>
      <c r="P56" s="19">
        <v>2500</v>
      </c>
      <c r="Q56" s="20">
        <f t="shared" si="2"/>
        <v>5300</v>
      </c>
    </row>
    <row r="57" spans="1:17" ht="14.1" customHeight="1" x14ac:dyDescent="0.2">
      <c r="A57" s="1"/>
      <c r="B57" s="1"/>
      <c r="C57" s="1"/>
      <c r="D57" s="1"/>
      <c r="E57" s="1" t="s">
        <v>54</v>
      </c>
      <c r="F57" s="1"/>
      <c r="G57" s="19"/>
      <c r="H57" s="19"/>
      <c r="I57" s="19"/>
      <c r="J57" s="19"/>
      <c r="K57" s="19"/>
      <c r="L57" s="19"/>
      <c r="M57" s="19"/>
      <c r="N57" s="19"/>
      <c r="O57" s="19"/>
      <c r="P57" s="19">
        <v>6000</v>
      </c>
      <c r="Q57" s="20">
        <f t="shared" si="2"/>
        <v>6000</v>
      </c>
    </row>
    <row r="58" spans="1:17" ht="14.1" customHeight="1" x14ac:dyDescent="0.2">
      <c r="A58" s="1"/>
      <c r="B58" s="1"/>
      <c r="C58" s="1"/>
      <c r="D58" s="1"/>
      <c r="E58" s="1" t="s">
        <v>55</v>
      </c>
      <c r="F58" s="1"/>
      <c r="G58" s="19"/>
      <c r="H58" s="19"/>
      <c r="I58" s="19"/>
      <c r="J58" s="19"/>
      <c r="K58" s="19"/>
      <c r="L58" s="19"/>
      <c r="M58" s="19">
        <v>350</v>
      </c>
      <c r="N58" s="19"/>
      <c r="O58" s="19"/>
      <c r="P58" s="19"/>
      <c r="Q58" s="20">
        <f t="shared" si="2"/>
        <v>350</v>
      </c>
    </row>
    <row r="59" spans="1:17" ht="14.1" customHeight="1" x14ac:dyDescent="0.2">
      <c r="A59" s="1"/>
      <c r="B59" s="1"/>
      <c r="C59" s="1"/>
      <c r="D59" s="1"/>
      <c r="E59" s="1" t="s">
        <v>56</v>
      </c>
      <c r="F59" s="1"/>
      <c r="G59" s="19"/>
      <c r="H59" s="19"/>
      <c r="I59" s="19"/>
      <c r="J59" s="19"/>
      <c r="K59" s="19"/>
      <c r="L59" s="19"/>
      <c r="M59" s="19"/>
      <c r="N59" s="19"/>
      <c r="O59" s="19">
        <v>50</v>
      </c>
      <c r="P59" s="19">
        <v>50</v>
      </c>
      <c r="Q59" s="20">
        <f t="shared" si="2"/>
        <v>100</v>
      </c>
    </row>
    <row r="60" spans="1:17" ht="14.1" customHeight="1" x14ac:dyDescent="0.2">
      <c r="A60" s="1"/>
      <c r="B60" s="1"/>
      <c r="C60" s="1"/>
      <c r="D60" s="1"/>
      <c r="E60" s="1" t="s">
        <v>57</v>
      </c>
      <c r="F60" s="1"/>
      <c r="G60" s="19"/>
      <c r="H60" s="19"/>
      <c r="I60" s="19"/>
      <c r="J60" s="19"/>
      <c r="K60" s="19">
        <v>2500</v>
      </c>
      <c r="L60" s="19">
        <v>75</v>
      </c>
      <c r="M60" s="19">
        <v>750</v>
      </c>
      <c r="N60" s="19"/>
      <c r="O60" s="19">
        <v>750</v>
      </c>
      <c r="P60" s="19">
        <v>750</v>
      </c>
      <c r="Q60" s="20">
        <f t="shared" si="2"/>
        <v>4825</v>
      </c>
    </row>
    <row r="61" spans="1:17" s="12" customFormat="1" ht="14.1" customHeight="1" x14ac:dyDescent="0.2">
      <c r="A61" s="11"/>
      <c r="B61" s="11"/>
      <c r="C61" s="11"/>
      <c r="D61" s="11"/>
      <c r="E61" s="11" t="s">
        <v>99</v>
      </c>
      <c r="F61" s="11"/>
      <c r="G61" s="28"/>
      <c r="H61" s="28"/>
      <c r="I61" s="28"/>
      <c r="J61" s="28"/>
      <c r="K61" s="28"/>
      <c r="L61" s="28">
        <v>6000</v>
      </c>
      <c r="M61" s="28"/>
      <c r="N61" s="28">
        <v>750</v>
      </c>
      <c r="O61" s="28"/>
      <c r="P61" s="28"/>
      <c r="Q61" s="20">
        <f t="shared" si="2"/>
        <v>6750</v>
      </c>
    </row>
    <row r="62" spans="1:17" ht="14.1" customHeight="1" x14ac:dyDescent="0.2">
      <c r="A62" s="1"/>
      <c r="B62" s="1"/>
      <c r="C62" s="1"/>
      <c r="D62" s="1"/>
      <c r="E62" s="1" t="s">
        <v>58</v>
      </c>
      <c r="F62" s="1"/>
      <c r="G62" s="19"/>
      <c r="H62" s="19"/>
      <c r="I62" s="19"/>
      <c r="J62" s="19"/>
      <c r="K62" s="19"/>
      <c r="L62" s="19"/>
      <c r="M62" s="19">
        <v>3000</v>
      </c>
      <c r="N62" s="19"/>
      <c r="O62" s="19">
        <v>500</v>
      </c>
      <c r="P62" s="19">
        <v>500</v>
      </c>
      <c r="Q62" s="20">
        <f t="shared" si="2"/>
        <v>4000</v>
      </c>
    </row>
    <row r="63" spans="1:17" ht="14.1" customHeight="1" x14ac:dyDescent="0.2">
      <c r="A63" s="1"/>
      <c r="B63" s="1"/>
      <c r="C63" s="1"/>
      <c r="D63" s="1"/>
      <c r="E63" s="1" t="s">
        <v>59</v>
      </c>
      <c r="F63" s="1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20">
        <f t="shared" si="2"/>
        <v>0</v>
      </c>
    </row>
    <row r="64" spans="1:17" ht="14.1" customHeight="1" x14ac:dyDescent="0.2">
      <c r="A64" s="1"/>
      <c r="B64" s="1"/>
      <c r="C64" s="1"/>
      <c r="D64" s="1"/>
      <c r="E64" s="1" t="s">
        <v>60</v>
      </c>
      <c r="F64" s="1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20">
        <f t="shared" si="2"/>
        <v>0</v>
      </c>
    </row>
    <row r="65" spans="1:17" ht="14.1" customHeight="1" x14ac:dyDescent="0.2">
      <c r="A65" s="1"/>
      <c r="B65" s="1"/>
      <c r="C65" s="1"/>
      <c r="D65" s="1"/>
      <c r="E65" s="1"/>
      <c r="F65" s="1" t="s">
        <v>61</v>
      </c>
      <c r="G65" s="19"/>
      <c r="H65" s="19"/>
      <c r="I65" s="19"/>
      <c r="J65" s="19"/>
      <c r="K65" s="19"/>
      <c r="L65" s="19">
        <v>500</v>
      </c>
      <c r="M65" s="19">
        <v>5834</v>
      </c>
      <c r="N65" s="19"/>
      <c r="O65" s="19">
        <v>5833</v>
      </c>
      <c r="P65" s="19">
        <v>5833</v>
      </c>
      <c r="Q65" s="20">
        <f t="shared" si="2"/>
        <v>18000</v>
      </c>
    </row>
    <row r="66" spans="1:17" ht="14.1" customHeight="1" x14ac:dyDescent="0.2">
      <c r="A66" s="1"/>
      <c r="B66" s="1"/>
      <c r="C66" s="1"/>
      <c r="D66" s="1"/>
      <c r="E66" s="1"/>
      <c r="F66" s="1" t="s">
        <v>62</v>
      </c>
      <c r="G66" s="19"/>
      <c r="H66" s="19"/>
      <c r="I66" s="19"/>
      <c r="J66" s="19"/>
      <c r="K66" s="19"/>
      <c r="L66" s="19">
        <v>750</v>
      </c>
      <c r="M66" s="19">
        <v>13500</v>
      </c>
      <c r="N66" s="19">
        <v>1000</v>
      </c>
      <c r="O66" s="19">
        <v>10000</v>
      </c>
      <c r="P66" s="19">
        <v>10000</v>
      </c>
      <c r="Q66" s="20">
        <f t="shared" si="2"/>
        <v>35250</v>
      </c>
    </row>
    <row r="67" spans="1:17" ht="14.1" customHeight="1" x14ac:dyDescent="0.2">
      <c r="A67" s="1"/>
      <c r="B67" s="1"/>
      <c r="C67" s="1"/>
      <c r="D67" s="1"/>
      <c r="E67" s="1"/>
      <c r="F67" s="1" t="s">
        <v>63</v>
      </c>
      <c r="G67" s="19"/>
      <c r="H67" s="19"/>
      <c r="I67" s="19"/>
      <c r="J67" s="19"/>
      <c r="K67" s="19">
        <v>32750</v>
      </c>
      <c r="L67" s="19"/>
      <c r="M67" s="19">
        <v>20000</v>
      </c>
      <c r="N67" s="19"/>
      <c r="O67" s="19"/>
      <c r="P67" s="19"/>
      <c r="Q67" s="20">
        <f t="shared" si="2"/>
        <v>52750</v>
      </c>
    </row>
    <row r="68" spans="1:17" ht="14.1" customHeight="1" x14ac:dyDescent="0.2">
      <c r="A68" s="1"/>
      <c r="B68" s="1"/>
      <c r="C68" s="1"/>
      <c r="D68" s="1"/>
      <c r="E68" s="1" t="s">
        <v>64</v>
      </c>
      <c r="F68" s="1"/>
      <c r="G68" s="19">
        <f t="shared" ref="G68:P68" si="5">ROUND(SUM(G64:G67),5)</f>
        <v>0</v>
      </c>
      <c r="H68" s="19">
        <f t="shared" si="5"/>
        <v>0</v>
      </c>
      <c r="I68" s="19">
        <f t="shared" si="5"/>
        <v>0</v>
      </c>
      <c r="J68" s="19">
        <f t="shared" si="5"/>
        <v>0</v>
      </c>
      <c r="K68" s="19">
        <f t="shared" si="5"/>
        <v>32750</v>
      </c>
      <c r="L68" s="19">
        <f t="shared" si="5"/>
        <v>1250</v>
      </c>
      <c r="M68" s="19">
        <f t="shared" si="5"/>
        <v>39334</v>
      </c>
      <c r="N68" s="19">
        <f t="shared" si="5"/>
        <v>1000</v>
      </c>
      <c r="O68" s="19">
        <f t="shared" si="5"/>
        <v>15833</v>
      </c>
      <c r="P68" s="19">
        <f t="shared" si="5"/>
        <v>15833</v>
      </c>
      <c r="Q68" s="20">
        <f t="shared" si="2"/>
        <v>106000</v>
      </c>
    </row>
    <row r="69" spans="1:17" ht="14.1" customHeight="1" x14ac:dyDescent="0.2">
      <c r="A69" s="1"/>
      <c r="B69" s="1"/>
      <c r="C69" s="1"/>
      <c r="D69" s="1"/>
      <c r="E69" s="1" t="s">
        <v>65</v>
      </c>
      <c r="F69" s="1"/>
      <c r="G69" s="19">
        <f>G68*0.075</f>
        <v>0</v>
      </c>
      <c r="H69" s="19">
        <f t="shared" ref="H69:P69" si="6">H68*0.075</f>
        <v>0</v>
      </c>
      <c r="I69" s="19">
        <f t="shared" si="6"/>
        <v>0</v>
      </c>
      <c r="J69" s="19">
        <f t="shared" si="6"/>
        <v>0</v>
      </c>
      <c r="K69" s="19">
        <f t="shared" si="6"/>
        <v>2456.25</v>
      </c>
      <c r="L69" s="19">
        <f t="shared" si="6"/>
        <v>93.75</v>
      </c>
      <c r="M69" s="19">
        <f t="shared" si="6"/>
        <v>2950.0499999999997</v>
      </c>
      <c r="N69" s="19">
        <f t="shared" si="6"/>
        <v>75</v>
      </c>
      <c r="O69" s="19">
        <f t="shared" si="6"/>
        <v>1187.4749999999999</v>
      </c>
      <c r="P69" s="19">
        <f t="shared" si="6"/>
        <v>1187.4749999999999</v>
      </c>
      <c r="Q69" s="20">
        <f t="shared" si="2"/>
        <v>7950</v>
      </c>
    </row>
    <row r="70" spans="1:17" ht="14.1" customHeight="1" x14ac:dyDescent="0.2">
      <c r="A70" s="1"/>
      <c r="B70" s="1"/>
      <c r="C70" s="1"/>
      <c r="D70" s="1"/>
      <c r="E70" s="1" t="s">
        <v>66</v>
      </c>
      <c r="F70" s="1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20">
        <f t="shared" si="2"/>
        <v>0</v>
      </c>
    </row>
    <row r="71" spans="1:17" ht="14.1" customHeight="1" x14ac:dyDescent="0.2">
      <c r="A71" s="1"/>
      <c r="B71" s="1"/>
      <c r="C71" s="1"/>
      <c r="D71" s="1"/>
      <c r="E71" s="1"/>
      <c r="F71" s="1" t="s">
        <v>102</v>
      </c>
      <c r="G71" s="19"/>
      <c r="H71" s="19"/>
      <c r="I71" s="19"/>
      <c r="J71" s="19"/>
      <c r="K71" s="19">
        <v>500</v>
      </c>
      <c r="L71" s="19"/>
      <c r="M71" s="19"/>
      <c r="N71" s="19"/>
      <c r="O71" s="19"/>
      <c r="P71" s="19"/>
      <c r="Q71" s="20">
        <f t="shared" si="2"/>
        <v>500</v>
      </c>
    </row>
    <row r="72" spans="1:17" ht="14.1" customHeight="1" x14ac:dyDescent="0.2">
      <c r="A72" s="1"/>
      <c r="B72" s="1"/>
      <c r="C72" s="1"/>
      <c r="D72" s="1"/>
      <c r="E72" s="1"/>
      <c r="F72" s="1" t="s">
        <v>101</v>
      </c>
      <c r="G72" s="19"/>
      <c r="H72" s="19"/>
      <c r="I72" s="19"/>
      <c r="J72" s="19"/>
      <c r="K72" s="19">
        <v>6000</v>
      </c>
      <c r="L72" s="19"/>
      <c r="M72" s="19"/>
      <c r="N72" s="19"/>
      <c r="O72" s="19"/>
      <c r="P72" s="19"/>
      <c r="Q72" s="20">
        <f t="shared" si="2"/>
        <v>6000</v>
      </c>
    </row>
    <row r="73" spans="1:17" ht="14.1" customHeight="1" x14ac:dyDescent="0.2">
      <c r="A73" s="1"/>
      <c r="B73" s="1"/>
      <c r="C73" s="1"/>
      <c r="D73" s="1"/>
      <c r="E73" s="1"/>
      <c r="F73" s="1" t="s">
        <v>100</v>
      </c>
      <c r="G73" s="21"/>
      <c r="H73" s="21"/>
      <c r="I73" s="21"/>
      <c r="J73" s="21">
        <v>500</v>
      </c>
      <c r="K73" s="21"/>
      <c r="L73" s="21"/>
      <c r="M73" s="21"/>
      <c r="N73" s="21"/>
      <c r="O73" s="21"/>
      <c r="P73" s="21"/>
      <c r="Q73" s="22">
        <f t="shared" si="2"/>
        <v>500</v>
      </c>
    </row>
    <row r="74" spans="1:17" ht="14.1" customHeight="1" x14ac:dyDescent="0.2">
      <c r="A74" s="1"/>
      <c r="B74" s="1"/>
      <c r="C74" s="1"/>
      <c r="D74" s="1"/>
      <c r="E74" s="1" t="s">
        <v>67</v>
      </c>
      <c r="F74" s="1"/>
      <c r="G74" s="19"/>
      <c r="H74" s="19"/>
      <c r="I74" s="19"/>
      <c r="J74" s="19">
        <f t="shared" ref="J74:K74" si="7">ROUND(SUM(J70:J73),5)</f>
        <v>500</v>
      </c>
      <c r="K74" s="19">
        <f t="shared" si="7"/>
        <v>6500</v>
      </c>
      <c r="L74" s="19"/>
      <c r="M74" s="19"/>
      <c r="N74" s="19"/>
      <c r="O74" s="19"/>
      <c r="P74" s="19"/>
      <c r="Q74" s="20">
        <f t="shared" si="2"/>
        <v>7000</v>
      </c>
    </row>
    <row r="75" spans="1:17" ht="14.1" customHeight="1" x14ac:dyDescent="0.2">
      <c r="A75" s="1"/>
      <c r="B75" s="1"/>
      <c r="C75" s="1"/>
      <c r="D75" s="1"/>
      <c r="E75" s="1" t="s">
        <v>68</v>
      </c>
      <c r="F75" s="1"/>
      <c r="G75" s="19"/>
      <c r="H75" s="19"/>
      <c r="I75" s="19"/>
      <c r="J75" s="19"/>
      <c r="K75" s="19"/>
      <c r="L75" s="19"/>
      <c r="M75" s="19">
        <v>300</v>
      </c>
      <c r="N75" s="19"/>
      <c r="O75" s="19">
        <v>750</v>
      </c>
      <c r="P75" s="19">
        <v>750</v>
      </c>
      <c r="Q75" s="20">
        <f t="shared" si="2"/>
        <v>1800</v>
      </c>
    </row>
    <row r="76" spans="1:17" ht="14.1" customHeight="1" x14ac:dyDescent="0.2">
      <c r="A76" s="1"/>
      <c r="B76" s="1"/>
      <c r="C76" s="1"/>
      <c r="D76" s="1"/>
      <c r="E76" s="1" t="s">
        <v>97</v>
      </c>
      <c r="F76" s="1"/>
      <c r="G76" s="19"/>
      <c r="H76" s="19"/>
      <c r="I76" s="19"/>
      <c r="J76" s="19"/>
      <c r="K76" s="19"/>
      <c r="L76" s="19">
        <v>250</v>
      </c>
      <c r="M76" s="19">
        <v>1500</v>
      </c>
      <c r="N76" s="19"/>
      <c r="O76" s="19">
        <v>1000</v>
      </c>
      <c r="P76" s="19">
        <v>500</v>
      </c>
      <c r="Q76" s="20">
        <f t="shared" si="2"/>
        <v>3250</v>
      </c>
    </row>
    <row r="77" spans="1:17" ht="14.1" customHeight="1" x14ac:dyDescent="0.2">
      <c r="A77" s="1"/>
      <c r="B77" s="1"/>
      <c r="C77" s="1"/>
      <c r="D77" s="1"/>
      <c r="E77" s="1" t="s">
        <v>69</v>
      </c>
      <c r="F77" s="1"/>
      <c r="G77" s="19"/>
      <c r="H77" s="19"/>
      <c r="I77" s="19"/>
      <c r="J77" s="19"/>
      <c r="K77" s="19">
        <v>2500</v>
      </c>
      <c r="L77" s="19">
        <v>1500</v>
      </c>
      <c r="M77" s="19">
        <v>14000</v>
      </c>
      <c r="N77" s="19"/>
      <c r="O77" s="19">
        <v>175</v>
      </c>
      <c r="P77" s="19">
        <v>1200</v>
      </c>
      <c r="Q77" s="20">
        <f t="shared" si="2"/>
        <v>19375</v>
      </c>
    </row>
    <row r="78" spans="1:17" ht="14.1" customHeight="1" x14ac:dyDescent="0.2">
      <c r="A78" s="1"/>
      <c r="B78" s="1"/>
      <c r="C78" s="1"/>
      <c r="D78" s="1"/>
      <c r="E78" s="1" t="s">
        <v>70</v>
      </c>
      <c r="F78" s="1"/>
      <c r="G78" s="19"/>
      <c r="H78" s="19"/>
      <c r="I78" s="19"/>
      <c r="J78" s="19"/>
      <c r="K78" s="19"/>
      <c r="L78" s="19">
        <v>5500</v>
      </c>
      <c r="M78" s="19">
        <v>4000</v>
      </c>
      <c r="N78" s="19"/>
      <c r="O78" s="19">
        <v>10000</v>
      </c>
      <c r="P78" s="19">
        <v>6000</v>
      </c>
      <c r="Q78" s="20">
        <f t="shared" si="2"/>
        <v>25500</v>
      </c>
    </row>
    <row r="79" spans="1:17" ht="14.1" customHeight="1" x14ac:dyDescent="0.2">
      <c r="A79" s="1"/>
      <c r="B79" s="1"/>
      <c r="C79" s="1"/>
      <c r="D79" s="1"/>
      <c r="E79" s="1" t="s">
        <v>71</v>
      </c>
      <c r="F79" s="1"/>
      <c r="G79" s="19">
        <v>14500</v>
      </c>
      <c r="H79" s="19"/>
      <c r="I79" s="19">
        <v>37500</v>
      </c>
      <c r="J79" s="19"/>
      <c r="K79" s="19"/>
      <c r="L79" s="19"/>
      <c r="M79" s="19"/>
      <c r="N79" s="19"/>
      <c r="O79" s="19"/>
      <c r="P79" s="19"/>
      <c r="Q79" s="20">
        <f t="shared" ref="Q79:Q91" si="8">ROUND(G79+L79+I79+J79+K79+M79+N79+O79+P79,5)</f>
        <v>52000</v>
      </c>
    </row>
    <row r="80" spans="1:17" ht="14.1" customHeight="1" x14ac:dyDescent="0.2">
      <c r="A80" s="1"/>
      <c r="B80" s="1"/>
      <c r="C80" s="1"/>
      <c r="D80" s="1"/>
      <c r="E80" s="1" t="s">
        <v>72</v>
      </c>
      <c r="F80" s="1"/>
      <c r="G80" s="19"/>
      <c r="H80" s="19"/>
      <c r="I80" s="19"/>
      <c r="J80" s="19"/>
      <c r="K80" s="19"/>
      <c r="L80" s="19"/>
      <c r="M80" s="19"/>
      <c r="N80" s="19"/>
      <c r="O80" s="19">
        <v>425</v>
      </c>
      <c r="P80" s="19">
        <v>2100</v>
      </c>
      <c r="Q80" s="20">
        <f t="shared" si="8"/>
        <v>2525</v>
      </c>
    </row>
    <row r="81" spans="1:17" ht="14.1" customHeight="1" x14ac:dyDescent="0.2">
      <c r="A81" s="1"/>
      <c r="B81" s="1"/>
      <c r="C81" s="1"/>
      <c r="D81" s="1"/>
      <c r="E81" s="1" t="s">
        <v>74</v>
      </c>
      <c r="F81" s="1"/>
      <c r="G81" s="19"/>
      <c r="H81" s="19"/>
      <c r="I81" s="19"/>
      <c r="J81" s="19"/>
      <c r="K81" s="19"/>
      <c r="L81" s="19"/>
      <c r="M81" s="19"/>
      <c r="N81" s="19"/>
      <c r="O81" s="19">
        <v>4000</v>
      </c>
      <c r="P81" s="19">
        <v>400</v>
      </c>
      <c r="Q81" s="20">
        <f t="shared" si="8"/>
        <v>4400</v>
      </c>
    </row>
    <row r="82" spans="1:17" ht="14.1" customHeight="1" x14ac:dyDescent="0.2">
      <c r="A82" s="1"/>
      <c r="B82" s="1"/>
      <c r="C82" s="1"/>
      <c r="D82" s="1"/>
      <c r="E82" s="1" t="s">
        <v>75</v>
      </c>
      <c r="F82" s="1"/>
      <c r="G82" s="19"/>
      <c r="H82" s="19"/>
      <c r="I82" s="19"/>
      <c r="J82" s="19"/>
      <c r="K82" s="19"/>
      <c r="L82" s="19"/>
      <c r="M82" s="19"/>
      <c r="N82" s="19"/>
      <c r="O82" s="19"/>
      <c r="P82" s="19">
        <v>14250</v>
      </c>
      <c r="Q82" s="20">
        <f t="shared" si="8"/>
        <v>14250</v>
      </c>
    </row>
    <row r="83" spans="1:17" ht="14.1" customHeight="1" x14ac:dyDescent="0.2">
      <c r="A83" s="1"/>
      <c r="B83" s="1"/>
      <c r="C83" s="1"/>
      <c r="D83" s="1"/>
      <c r="E83" s="1" t="s">
        <v>76</v>
      </c>
      <c r="F83" s="1"/>
      <c r="G83" s="19"/>
      <c r="H83" s="19"/>
      <c r="I83" s="19"/>
      <c r="J83" s="19"/>
      <c r="K83" s="19"/>
      <c r="L83" s="19"/>
      <c r="M83" s="19">
        <v>1500</v>
      </c>
      <c r="N83" s="19"/>
      <c r="O83" s="19"/>
      <c r="P83" s="19"/>
      <c r="Q83" s="20">
        <f t="shared" si="8"/>
        <v>1500</v>
      </c>
    </row>
    <row r="84" spans="1:17" ht="14.1" customHeight="1" x14ac:dyDescent="0.2">
      <c r="A84" s="1"/>
      <c r="B84" s="1"/>
      <c r="C84" s="1"/>
      <c r="D84" s="1"/>
      <c r="E84" s="1" t="s">
        <v>77</v>
      </c>
      <c r="F84" s="1"/>
      <c r="G84" s="19"/>
      <c r="H84" s="19"/>
      <c r="I84" s="19"/>
      <c r="J84" s="19"/>
      <c r="K84" s="19"/>
      <c r="L84" s="19"/>
      <c r="M84" s="19">
        <v>0</v>
      </c>
      <c r="N84" s="19"/>
      <c r="O84" s="19">
        <v>750</v>
      </c>
      <c r="P84" s="19">
        <v>750</v>
      </c>
      <c r="Q84" s="20">
        <f t="shared" si="8"/>
        <v>1500</v>
      </c>
    </row>
    <row r="85" spans="1:17" ht="14.1" customHeight="1" x14ac:dyDescent="0.2">
      <c r="A85" s="1"/>
      <c r="B85" s="1"/>
      <c r="C85" s="1"/>
      <c r="D85" s="1"/>
      <c r="E85" s="1" t="s">
        <v>78</v>
      </c>
      <c r="F85" s="1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20">
        <f t="shared" si="8"/>
        <v>0</v>
      </c>
    </row>
    <row r="86" spans="1:17" ht="14.1" customHeight="1" x14ac:dyDescent="0.2">
      <c r="A86" s="1"/>
      <c r="B86" s="1"/>
      <c r="C86" s="1"/>
      <c r="D86" s="1"/>
      <c r="E86" s="1"/>
      <c r="F86" s="1" t="s">
        <v>79</v>
      </c>
      <c r="G86" s="19"/>
      <c r="H86" s="19"/>
      <c r="I86" s="19"/>
      <c r="J86" s="19"/>
      <c r="K86" s="19"/>
      <c r="L86" s="19"/>
      <c r="M86" s="19">
        <v>8500</v>
      </c>
      <c r="N86" s="19"/>
      <c r="O86" s="19">
        <v>4600</v>
      </c>
      <c r="P86" s="19">
        <v>4600</v>
      </c>
      <c r="Q86" s="20">
        <f t="shared" si="8"/>
        <v>17700</v>
      </c>
    </row>
    <row r="87" spans="1:17" ht="14.1" customHeight="1" x14ac:dyDescent="0.2">
      <c r="A87" s="1"/>
      <c r="B87" s="1"/>
      <c r="C87" s="1"/>
      <c r="D87" s="1"/>
      <c r="E87" s="1"/>
      <c r="F87" s="1" t="s">
        <v>73</v>
      </c>
      <c r="G87" s="19"/>
      <c r="H87" s="19"/>
      <c r="I87" s="19"/>
      <c r="J87" s="19"/>
      <c r="K87" s="19"/>
      <c r="L87" s="19"/>
      <c r="M87" s="19">
        <v>5700</v>
      </c>
      <c r="N87" s="19"/>
      <c r="O87" s="19"/>
      <c r="P87" s="19"/>
      <c r="Q87" s="20">
        <f t="shared" si="8"/>
        <v>5700</v>
      </c>
    </row>
    <row r="88" spans="1:17" ht="14.1" customHeight="1" x14ac:dyDescent="0.2">
      <c r="A88" s="1"/>
      <c r="B88" s="1"/>
      <c r="C88" s="1"/>
      <c r="D88" s="1"/>
      <c r="E88" s="1"/>
      <c r="F88" s="1" t="s">
        <v>80</v>
      </c>
      <c r="G88" s="19"/>
      <c r="H88" s="19"/>
      <c r="I88" s="19"/>
      <c r="J88" s="19"/>
      <c r="K88" s="19"/>
      <c r="L88" s="19"/>
      <c r="M88" s="19">
        <v>2500</v>
      </c>
      <c r="N88" s="19"/>
      <c r="O88" s="19"/>
      <c r="P88" s="19"/>
      <c r="Q88" s="20">
        <f t="shared" si="8"/>
        <v>2500</v>
      </c>
    </row>
    <row r="89" spans="1:17" ht="14.1" customHeight="1" x14ac:dyDescent="0.2">
      <c r="A89" s="1"/>
      <c r="B89" s="1"/>
      <c r="C89" s="1"/>
      <c r="D89" s="1"/>
      <c r="E89" s="1"/>
      <c r="F89" s="1" t="s">
        <v>81</v>
      </c>
      <c r="G89" s="21"/>
      <c r="H89" s="21"/>
      <c r="I89" s="21">
        <v>13500</v>
      </c>
      <c r="J89" s="21"/>
      <c r="K89" s="21"/>
      <c r="L89" s="21"/>
      <c r="M89" s="21"/>
      <c r="N89" s="21"/>
      <c r="O89" s="21"/>
      <c r="P89" s="21"/>
      <c r="Q89" s="22">
        <f t="shared" si="8"/>
        <v>13500</v>
      </c>
    </row>
    <row r="90" spans="1:17" ht="14.1" customHeight="1" x14ac:dyDescent="0.2">
      <c r="A90" s="1"/>
      <c r="B90" s="1"/>
      <c r="C90" s="1"/>
      <c r="D90" s="1"/>
      <c r="E90" s="1" t="s">
        <v>82</v>
      </c>
      <c r="F90" s="1"/>
      <c r="G90" s="19">
        <f t="shared" ref="G90:P90" si="9">ROUND(SUM(G85:G89),5)</f>
        <v>0</v>
      </c>
      <c r="H90" s="19">
        <f t="shared" si="9"/>
        <v>0</v>
      </c>
      <c r="I90" s="19">
        <f t="shared" si="9"/>
        <v>13500</v>
      </c>
      <c r="J90" s="19">
        <f t="shared" si="9"/>
        <v>0</v>
      </c>
      <c r="K90" s="19">
        <f t="shared" si="9"/>
        <v>0</v>
      </c>
      <c r="L90" s="19">
        <f t="shared" si="9"/>
        <v>0</v>
      </c>
      <c r="M90" s="19">
        <f t="shared" si="9"/>
        <v>16700</v>
      </c>
      <c r="N90" s="19">
        <f t="shared" si="9"/>
        <v>0</v>
      </c>
      <c r="O90" s="19">
        <f t="shared" si="9"/>
        <v>4600</v>
      </c>
      <c r="P90" s="19">
        <f t="shared" si="9"/>
        <v>4600</v>
      </c>
      <c r="Q90" s="20">
        <f t="shared" si="8"/>
        <v>39400</v>
      </c>
    </row>
    <row r="91" spans="1:17" ht="14.1" customHeight="1" thickBot="1" x14ac:dyDescent="0.25">
      <c r="A91" s="1"/>
      <c r="B91" s="1"/>
      <c r="C91" s="1"/>
      <c r="D91" s="1"/>
      <c r="E91" s="1" t="s">
        <v>83</v>
      </c>
      <c r="F91" s="1"/>
      <c r="G91" s="23"/>
      <c r="H91" s="23"/>
      <c r="I91" s="23"/>
      <c r="J91" s="23"/>
      <c r="K91" s="23"/>
      <c r="L91" s="23"/>
      <c r="M91" s="23"/>
      <c r="N91" s="23"/>
      <c r="O91" s="23"/>
      <c r="P91" s="23">
        <v>11390</v>
      </c>
      <c r="Q91" s="20">
        <f t="shared" si="8"/>
        <v>11390</v>
      </c>
    </row>
    <row r="92" spans="1:17" s="17" customFormat="1" ht="14.1" customHeight="1" thickBot="1" x14ac:dyDescent="0.25">
      <c r="A92" s="16"/>
      <c r="B92" s="16"/>
      <c r="C92" s="16"/>
      <c r="D92" s="16" t="s">
        <v>84</v>
      </c>
      <c r="E92" s="16"/>
      <c r="F92" s="16"/>
      <c r="G92" s="24">
        <f t="shared" ref="G92:Q92" si="10">ROUND(SUM(G37:G63)+G68+G69+SUM(G74:G84)+SUM(G90:G91),5)</f>
        <v>14500</v>
      </c>
      <c r="H92" s="24">
        <f t="shared" si="10"/>
        <v>0</v>
      </c>
      <c r="I92" s="24">
        <f t="shared" si="10"/>
        <v>51000</v>
      </c>
      <c r="J92" s="24">
        <f t="shared" si="10"/>
        <v>500</v>
      </c>
      <c r="K92" s="24">
        <f t="shared" si="10"/>
        <v>46706.25</v>
      </c>
      <c r="L92" s="24">
        <f t="shared" si="10"/>
        <v>14668.75</v>
      </c>
      <c r="M92" s="24">
        <f>ROUND(SUM(M37:M63)+M68+M69+SUM(M74:M84)+SUM(M90:M91),5)</f>
        <v>112364.05</v>
      </c>
      <c r="N92" s="24">
        <f t="shared" si="10"/>
        <v>45500</v>
      </c>
      <c r="O92" s="24">
        <f t="shared" si="10"/>
        <v>63920.474999999999</v>
      </c>
      <c r="P92" s="24">
        <f t="shared" si="10"/>
        <v>91960.475000000006</v>
      </c>
      <c r="Q92" s="24">
        <f t="shared" si="10"/>
        <v>441120</v>
      </c>
    </row>
    <row r="93" spans="1:17" ht="14.1" customHeight="1" thickBot="1" x14ac:dyDescent="0.25">
      <c r="A93" s="1"/>
      <c r="B93" s="1" t="s">
        <v>85</v>
      </c>
      <c r="C93" s="1"/>
      <c r="D93" s="1"/>
      <c r="E93" s="1"/>
      <c r="F93" s="1"/>
      <c r="G93" s="25">
        <f t="shared" ref="G93:Q93" si="11">ROUND(G3+G36-G92,5)</f>
        <v>0</v>
      </c>
      <c r="H93" s="25">
        <f t="shared" si="11"/>
        <v>16</v>
      </c>
      <c r="I93" s="25">
        <f t="shared" si="11"/>
        <v>-30000</v>
      </c>
      <c r="J93" s="25">
        <f t="shared" si="11"/>
        <v>0</v>
      </c>
      <c r="K93" s="25">
        <f t="shared" si="11"/>
        <v>187.5</v>
      </c>
      <c r="L93" s="25">
        <f>L35-L92</f>
        <v>-4908.75</v>
      </c>
      <c r="M93" s="25">
        <f t="shared" si="11"/>
        <v>-3974.05</v>
      </c>
      <c r="N93" s="25">
        <f t="shared" si="11"/>
        <v>0</v>
      </c>
      <c r="O93" s="25">
        <f t="shared" si="11"/>
        <v>34354.525000000001</v>
      </c>
      <c r="P93" s="25">
        <f t="shared" si="11"/>
        <v>609.52499999999998</v>
      </c>
      <c r="Q93" s="26">
        <f t="shared" si="11"/>
        <v>-3731.25</v>
      </c>
    </row>
  </sheetData>
  <mergeCells count="1">
    <mergeCell ref="A1:F1"/>
  </mergeCells>
  <conditionalFormatting sqref="G1:XFD1 A1 A2:XFD1048576">
    <cfRule type="expression" dxfId="0" priority="1">
      <formula>MOD(ROW(),2)=0</formula>
    </cfRule>
  </conditionalFormatting>
  <pageMargins left="0.7" right="0.7" top="0.75" bottom="0.75" header="0.3" footer="0.3"/>
  <pageSetup orientation="landscape" r:id="rId1"/>
  <headerFooter>
    <oddHeader>&amp;C&amp;F</oddHeader>
    <oddFooter>&amp;R&amp;"Arial,Regular"&amp;10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600075</xdr:colOff>
                <xdr:row>0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600075</xdr:colOff>
                <xdr:row>0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Uptegrove</dc:creator>
  <cp:lastModifiedBy>Taylor Elwell</cp:lastModifiedBy>
  <cp:lastPrinted>2017-12-07T21:38:03Z</cp:lastPrinted>
  <dcterms:created xsi:type="dcterms:W3CDTF">2017-07-27T17:54:03Z</dcterms:created>
  <dcterms:modified xsi:type="dcterms:W3CDTF">2017-12-07T21:40:39Z</dcterms:modified>
</cp:coreProperties>
</file>